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ilinskauniverzita-my.sharepoint.com/personal/adamko1_uniza_sk/Documents/ucenie/dist/"/>
    </mc:Choice>
  </mc:AlternateContent>
  <xr:revisionPtr revIDLastSave="346" documentId="8_{BD8795F5-4C98-4C30-99F4-66C5429D1A2D}" xr6:coauthVersionLast="47" xr6:coauthVersionMax="47" xr10:uidLastSave="{E23375B5-4985-4BF5-84EE-6FF73DF38769}"/>
  <bookViews>
    <workbookView xWindow="-120" yWindow="-120" windowWidth="29040" windowHeight="15840" tabRatio="828" xr2:uid="{BF76F5A6-9FF8-4800-853B-032FE6903A05}"/>
  </bookViews>
  <sheets>
    <sheet name="Zadanie" sheetId="7" r:id="rId1"/>
    <sheet name="Riešenie 0" sheetId="9" r:id="rId2"/>
    <sheet name="Riešenie 01" sheetId="11" r:id="rId3"/>
    <sheet name="Riešenie 02" sheetId="12" r:id="rId4"/>
    <sheet name="Riešenie 03" sheetId="13" r:id="rId5"/>
    <sheet name="Riešenie 1" sheetId="2" r:id="rId6"/>
    <sheet name="Riešenie 2" sheetId="6" r:id="rId7"/>
    <sheet name="Riešenie 3" sheetId="3" r:id="rId8"/>
    <sheet name="Riešenie 007" sheetId="14" r:id="rId9"/>
    <sheet name="XY problém" sheetId="10" r:id="rId10"/>
  </sheets>
  <definedNames>
    <definedName name="potrepaťNemiešať">_xlfn.LAMBDA(_xlpm.d,_xlpm.p,_xlfn.MAKEARRAY(_xlpm.p*ROWS(_xlpm.d),4,_xlfn.LAMBDA(_xlpm.r,_xlpm.s,INDEX(_xlpm.d,1+QUOTIENT((_xlpm.r-1),_xlpm.p),_xlpm.s))))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9" l="1"/>
  <c r="D51" i="7"/>
  <c r="D52" i="7" s="1"/>
  <c r="C51" i="7"/>
  <c r="C52" i="7" s="1"/>
  <c r="E50" i="7"/>
  <c r="E51" i="7" s="1"/>
  <c r="E52" i="7" s="1"/>
  <c r="D50" i="7"/>
  <c r="C50" i="7"/>
  <c r="D49" i="7"/>
  <c r="C49" i="7"/>
  <c r="F48" i="7"/>
  <c r="F49" i="7" s="1"/>
  <c r="E48" i="7"/>
  <c r="E49" i="7" s="1"/>
  <c r="D48" i="7"/>
  <c r="C48" i="7"/>
  <c r="D46" i="7"/>
  <c r="C46" i="7"/>
  <c r="F45" i="7"/>
  <c r="F46" i="7" s="1"/>
  <c r="E45" i="7"/>
  <c r="E46" i="7" s="1"/>
  <c r="D45" i="7"/>
  <c r="C45" i="7"/>
  <c r="C34" i="7"/>
  <c r="D34" i="7"/>
  <c r="E34" i="7"/>
  <c r="F34" i="7"/>
  <c r="C35" i="7"/>
  <c r="D35" i="7"/>
  <c r="E35" i="7"/>
  <c r="F35" i="7"/>
  <c r="C37" i="7"/>
  <c r="D37" i="7"/>
  <c r="E37" i="7"/>
  <c r="F37" i="7"/>
  <c r="C38" i="7"/>
  <c r="D38" i="7"/>
  <c r="E38" i="7"/>
  <c r="F38" i="7"/>
  <c r="C40" i="7"/>
  <c r="D40" i="7"/>
  <c r="E40" i="7"/>
  <c r="F40" i="7"/>
  <c r="F41" i="7" s="1"/>
  <c r="C41" i="7"/>
  <c r="D41" i="7"/>
  <c r="E41" i="7"/>
  <c r="E39" i="7"/>
  <c r="D39" i="7"/>
  <c r="C39" i="7"/>
  <c r="E28" i="7"/>
  <c r="D28" i="7"/>
  <c r="C28" i="7"/>
  <c r="E13" i="7"/>
  <c r="D13" i="7"/>
  <c r="C13" i="7"/>
  <c r="E5" i="7"/>
  <c r="D5" i="7"/>
  <c r="C5" i="7"/>
  <c r="E5" i="14"/>
  <c r="D5" i="14"/>
  <c r="C5" i="14"/>
  <c r="E5" i="3"/>
  <c r="D5" i="3"/>
  <c r="C5" i="3"/>
  <c r="E5" i="6"/>
  <c r="D5" i="6"/>
  <c r="C5" i="6"/>
  <c r="E5" i="2"/>
  <c r="D5" i="2"/>
  <c r="C5" i="2"/>
  <c r="E5" i="13"/>
  <c r="D5" i="13"/>
  <c r="C5" i="13"/>
  <c r="E5" i="12"/>
  <c r="D5" i="12"/>
  <c r="C5" i="12"/>
  <c r="E5" i="11"/>
  <c r="D5" i="11"/>
  <c r="C5" i="11"/>
  <c r="E27" i="9"/>
  <c r="D27" i="9"/>
  <c r="C27" i="9"/>
  <c r="E25" i="9"/>
  <c r="D25" i="9"/>
  <c r="C25" i="9"/>
  <c r="E16" i="9"/>
  <c r="D16" i="9"/>
  <c r="C16" i="9"/>
  <c r="E10" i="9"/>
  <c r="D10" i="9"/>
  <c r="C10" i="9"/>
  <c r="E5" i="9"/>
  <c r="C5" i="9"/>
  <c r="D5" i="9"/>
  <c r="I3" i="14" a="1"/>
  <c r="I3" i="14" s="1"/>
  <c r="B3" i="13" a="1"/>
  <c r="B3" i="13" s="1"/>
  <c r="H3" i="13" s="1" a="1"/>
  <c r="H3" i="13" s="1"/>
  <c r="I3" i="12" a="1"/>
  <c r="I3" i="12" s="1"/>
  <c r="I3" i="11" a="1"/>
  <c r="I3" i="11" s="1"/>
  <c r="H3" i="6" a="1"/>
  <c r="H3" i="6" s="1"/>
  <c r="I3" i="6" s="1" a="1"/>
  <c r="I3" i="6" s="1"/>
  <c r="H3" i="2" a="1"/>
  <c r="H3" i="2" s="1"/>
  <c r="I2" i="6" a="1"/>
  <c r="I2" i="6" s="1"/>
  <c r="I3" i="3" l="1" a="1"/>
  <c r="I3" i="3" s="1"/>
  <c r="J3" i="2" l="1" a="1"/>
  <c r="J3" i="2" s="1"/>
  <c r="K3" i="2" a="1"/>
  <c r="K3" i="2" s="1"/>
  <c r="L3" i="2" a="1"/>
  <c r="L3" i="2" s="1"/>
  <c r="I3" i="2" a="1"/>
  <c r="I3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<sst xmlns="http://schemas.openxmlformats.org/spreadsheetml/2006/main" count="172" uniqueCount="54">
  <si>
    <t>Koľkokrát opakovať</t>
  </si>
  <si>
    <t>Stĺpec1</t>
  </si>
  <si>
    <t>Stĺpec2</t>
  </si>
  <si>
    <t>Stĺpec3</t>
  </si>
  <si>
    <t>Stĺpec4</t>
  </si>
  <si>
    <t>kľudne dopíšte riadok ↑</t>
  </si>
  <si>
    <t xml:space="preserve"> ← kľudne dajte väčšie číslo</t>
  </si>
  <si>
    <t>Úloha: Opakovať každý riadok 3x</t>
  </si>
  <si>
    <t>a utriediť podľa tohto stĺpca</t>
  </si>
  <si>
    <t>dostaneme</t>
  </si>
  <si>
    <t>hľadať špeciálne (Ctrl + G)</t>
  </si>
  <si>
    <t>hľadať prázdne bunky, OK</t>
  </si>
  <si>
    <t>(krajšie riešenia sú v ostatných hárkoch)</t>
  </si>
  <si>
    <t>Predpokladá sa, že riadkov sú stovky.</t>
  </si>
  <si>
    <t>potom označiť celú tabuľku</t>
  </si>
  <si>
    <t>Pridáme stĺpec</t>
  </si>
  <si>
    <t>2x kopírujeme</t>
  </si>
  <si>
    <t>utriedime</t>
  </si>
  <si>
    <t>Problém nastáva, keď ľudia uviaznu na tom, čo považujú za riešenie, a nie sú schopní ustúpiť a vysvetliť problém v plnom rozsahu.</t>
  </si>
  <si>
    <t>Čo s tým robiť?</t>
  </si>
  <si>
    <t xml:space="preserve">     Spolu s každým pokusom o riešenie vždy uveďte informácie o širšom obraze.</t>
  </si>
  <si>
    <t xml:space="preserve">     Ak niekto požaduje viac informácií, uveďte podrobnosti.</t>
  </si>
  <si>
    <t xml:space="preserve">     Ak existujú iné riešenia, ktoré ste už vylúčili, podeľte sa o to, prečo ste ich vylúčili. To poskytuje viac informácií o vašich požiadavkách.</t>
  </si>
  <si>
    <t>Čo je to XY problém?</t>
  </si>
  <si>
    <t>Príklad:</t>
  </si>
  <si>
    <t>Matúško chce urobiť X.</t>
  </si>
  <si>
    <t>Matúško nevie, ako urobiť X, ale myslí si, že môže nájsť riešenie, ak sa mu podarí urobiť Y.</t>
  </si>
  <si>
    <t>Matúško žiada o pomoc s Y.</t>
  </si>
  <si>
    <t>Matúško ale nevie urobiť ani Y.</t>
  </si>
  <si>
    <t xml:space="preserve">     Iní sa snažia pomôcť Matúškovi s Y, ale sú zmätení, pretože Y vyzerá ako zvláštny problém.</t>
  </si>
  <si>
    <t>Reálna situácia:</t>
  </si>
  <si>
    <t>To viedlo k riešeniu uvedenému v hárku Zadanie.</t>
  </si>
  <si>
    <t>To vedie často k plytvania časom a energiou ľudí žiadajúcich o pomoc a aj tých, ktorí pomoc poskytujú.</t>
  </si>
  <si>
    <t>Matúško za mnou prišiel, že chce v tabuľke za každým riadkom, vložiť dva prázdne riadky.</t>
  </si>
  <si>
    <t>Ak by prišiel s tým, že chce 3x opakovať každý riadok, tak by bolo riešenie o mnoho jednoduchšie, to z hárka Riešenie 0.</t>
  </si>
  <si>
    <t>Správne riešenie je v hárku Riešenie 0.</t>
  </si>
  <si>
    <t>Problém XY nastane ak niekto nežiada o pomoc s problémom, ktorý nevie vyriešiť</t>
  </si>
  <si>
    <t>Ideálne riešenie pre väčšinu ľudí</t>
  </si>
  <si>
    <t>Pridať stĺpec</t>
  </si>
  <si>
    <t>nikde neklikať</t>
  </si>
  <si>
    <t xml:space="preserve">     Po dlhej interakcii a stratenom čase je konečne jasné, že Matúško chce pomôcť s X. A tiež, že Y nebolo vhodné riešenie pre X.</t>
  </si>
  <si>
    <t>Toto riešenie je dobré na precvičenie niektorých (inak dôležitých) operácií, ale pre túto úlohu je zbytočne zložité.</t>
  </si>
  <si>
    <t xml:space="preserve">ale žiada o pomoc s niečím, o čom si on myslí, že viedie k riešeniu toho probému. </t>
  </si>
  <si>
    <t>A ak by neprišiel, tak by som nestvoril krásne riešenia 01, 02, 03, 1, 2, 3 :)</t>
  </si>
  <si>
    <t>nemajú</t>
  </si>
  <si>
    <t>V dolinách</t>
  </si>
  <si>
    <t>🔐</t>
  </si>
  <si>
    <t>👨‍👩‍👧‍👦</t>
  </si>
  <si>
    <t>napísať "=C33" a stlačiť Ctrl+Enter</t>
  </si>
  <si>
    <t>potom celé označiť, kopírovať a prilepiť len hodnoty (prípadne vzorce)</t>
  </si>
  <si>
    <t>Riešenie je v bunke I3</t>
  </si>
  <si>
    <t>Riešenie je v bunke H3</t>
  </si>
  <si>
    <t>Riešenie je v bunkách I3:L3</t>
  </si>
  <si>
    <t>ver. 6.11.2023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</si>
</sst>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0" fontId="1" fillId="3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0" xfId="0" applyFont="1"/>
    <xf numFmtId="0" fontId="0" fillId="0" borderId="12" xfId="0" applyBorder="1"/>
    <xf numFmtId="0" fontId="0" fillId="0" borderId="15" xfId="0" applyBorder="1"/>
    <xf numFmtId="0" fontId="0" fillId="0" borderId="17" xfId="0" applyBorder="1"/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/>
    <xf numFmtId="0" fontId="0" fillId="0" borderId="0" xfId="0" applyBorder="1" applyAlignment="1">
      <alignment horizontal="center"/>
    </xf>
  </cellXfs>
  <cellStyles count="1">
    <cellStyle name="Normálna" xfId="0" builtinId="0"/>
  </cellStyles>
  <dxfs count="49">
    <dxf>
      <border>
        <bottom style="thin">
          <color theme="4" tint="-0.24994659260841701"/>
        </bottom>
        <vertical/>
        <horizontal/>
      </border>
    </dxf>
    <dxf>
      <border>
        <bottom style="thin">
          <color theme="4" tint="-0.24994659260841701"/>
        </bottom>
        <vertical/>
        <horizontal/>
      </border>
    </dxf>
    <dxf>
      <border>
        <bottom style="thin">
          <color theme="4" tint="-0.24994659260841701"/>
        </bottom>
        <vertical/>
        <horizontal/>
      </border>
    </dxf>
    <dxf>
      <border>
        <bottom style="thin">
          <color theme="4" tint="-0.24994659260841701"/>
        </bottom>
        <vertical/>
        <horizontal/>
      </border>
    </dxf>
    <dxf>
      <border>
        <bottom style="thin">
          <color theme="4" tint="-0.24994659260841701"/>
        </bottom>
        <vertical/>
        <horizontal/>
      </border>
    </dxf>
    <dxf>
      <border>
        <bottom style="thin">
          <color theme="4" tint="-0.24994659260841701"/>
        </bottom>
        <vertical/>
        <horizontal/>
      </border>
    </dxf>
    <dxf>
      <border>
        <bottom style="thin">
          <color theme="4" tint="-0.2499465926084170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0</v>
    <v>4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2A621E-58A6-4D7E-A327-2D94BD5837E0}" name="data01" displayName="data01" ref="C2:F5" totalsRowShown="0" headerRowDxfId="48" dataDxfId="47">
  <tableColumns count="4">
    <tableColumn id="1" xr3:uid="{02AEAD5C-81C6-485D-B937-88B67133F26F}" name="Stĺpec1" dataDxfId="46"/>
    <tableColumn id="2" xr3:uid="{AACBAC62-075D-43EF-839E-9B73E9D9CE72}" name="Stĺpec2" dataDxfId="45"/>
    <tableColumn id="3" xr3:uid="{CEF1AECF-2070-4122-8FE6-5878FD32BF56}" name="Stĺpec3" dataDxfId="44"/>
    <tableColumn id="4" xr3:uid="{9503EC48-37C0-4681-8A57-1C3E2FEEAD57}" name="Stĺpec4" dataDxfId="4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83D7800-F44C-41D8-9406-A2071B8D39E5}" name="data02" displayName="data02" ref="C2:F5" totalsRowShown="0" headerRowDxfId="42" dataDxfId="41">
  <tableColumns count="4">
    <tableColumn id="1" xr3:uid="{3FC60FDF-145D-40E7-97F8-3A5C647667E1}" name="Stĺpec1" dataDxfId="40"/>
    <tableColumn id="2" xr3:uid="{3BA2E090-7C7B-4B14-9D95-B8922EBE5A46}" name="Stĺpec2" dataDxfId="39"/>
    <tableColumn id="3" xr3:uid="{F94763EA-4FC2-414E-8ADF-BF42745B24A4}" name="Stĺpec3" dataDxfId="38"/>
    <tableColumn id="4" xr3:uid="{1DB9DF70-D9A2-45B1-B73C-54C5C97A8F9F}" name="Stĺpec4" dataDxfId="3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524CE29-E59B-4F30-B817-845CB8BDBB8F}" name="data03" displayName="data03" ref="C2:F5" totalsRowShown="0" headerRowDxfId="36" dataDxfId="35">
  <tableColumns count="4">
    <tableColumn id="1" xr3:uid="{B02981A1-616A-434A-ADED-28B53B4DCAD1}" name="Stĺpec1" dataDxfId="34"/>
    <tableColumn id="2" xr3:uid="{E3D61998-7EAA-4C5F-96E6-5994884EAE2A}" name="Stĺpec2" dataDxfId="33"/>
    <tableColumn id="3" xr3:uid="{D4A73CF3-6B8C-4878-8790-024E57F654E6}" name="Stĺpec3" dataDxfId="32"/>
    <tableColumn id="4" xr3:uid="{B2BB50A6-ABFD-441F-B1AF-D47B7151417B}" name="Stĺpec4" dataDxfId="3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76BE94-19D3-4D8F-9215-90ACD13D097C}" name="data1" displayName="data1" ref="C2:F5" totalsRowShown="0" headerRowDxfId="30" dataDxfId="29">
  <tableColumns count="4">
    <tableColumn id="1" xr3:uid="{3D7A4497-DDA0-48F9-B7A0-1285C9941757}" name="Stĺpec1" dataDxfId="28"/>
    <tableColumn id="2" xr3:uid="{6E2CDB1E-B13C-49C3-A460-373AF1D3E57E}" name="Stĺpec2" dataDxfId="27"/>
    <tableColumn id="3" xr3:uid="{8FA93A47-3AB7-4FFB-86E5-36BEA689A59D}" name="Stĺpec3" dataDxfId="26"/>
    <tableColumn id="4" xr3:uid="{AD97D905-6CC2-48BD-87A2-E19448B6DDEC}" name="Stĺpec4" dataDxfId="2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BFC6CC-B23D-4003-9ED7-907CAC543E3D}" name="data2" displayName="data2" ref="C2:F5" totalsRowShown="0" headerRowDxfId="24" dataDxfId="23">
  <tableColumns count="4">
    <tableColumn id="1" xr3:uid="{7A804254-DD21-4386-8DD4-01027E495E7D}" name="Stĺpec1" dataDxfId="22"/>
    <tableColumn id="2" xr3:uid="{A6F60977-9C3C-4817-81F3-2501FA4B4502}" name="Stĺpec2" dataDxfId="21"/>
    <tableColumn id="3" xr3:uid="{CCC42623-6BB6-4CA4-A929-C9CA764069DF}" name="Stĺpec3" dataDxfId="20"/>
    <tableColumn id="4" xr3:uid="{B0A8A7FA-0F01-449A-9300-10EB6F037D16}" name="Stĺpec4" dataDxfId="1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2533C19-0232-4F32-A8A5-262953967E5A}" name="data3" displayName="data3" ref="C2:F5" totalsRowShown="0" headerRowDxfId="18" dataDxfId="17">
  <tableColumns count="4">
    <tableColumn id="1" xr3:uid="{FF624BFB-7A8E-4D0D-B1B7-BEA904E1821D}" name="Stĺpec1" dataDxfId="16"/>
    <tableColumn id="2" xr3:uid="{A5B516F8-E8CC-48A0-80BD-02CFBF03C011}" name="Stĺpec2" dataDxfId="15"/>
    <tableColumn id="3" xr3:uid="{A098ED81-3FE8-4F4D-91F8-119F671DF988}" name="Stĺpec3" dataDxfId="14"/>
    <tableColumn id="4" xr3:uid="{159C78B2-D6B8-4272-88BE-E970CCBA2C1B}" name="Stĺpec4" dataDxfId="1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22A7F0C-B07B-4790-A242-43747DF829BA}" name="data007" displayName="data007" ref="C2:F5" totalsRowShown="0" headerRowDxfId="12" dataDxfId="11">
  <tableColumns count="4">
    <tableColumn id="1" xr3:uid="{56B1CB4E-DCDB-451B-B3A1-07B3F174D5F4}" name="Stĺpec1" dataDxfId="10"/>
    <tableColumn id="2" xr3:uid="{6FB6F667-75AE-4F7B-8887-713EEEC333FD}" name="Stĺpec2" dataDxfId="9"/>
    <tableColumn id="3" xr3:uid="{48A0074D-38AF-4728-9A4A-B28254A49E85}" name="Stĺpec3" dataDxfId="8"/>
    <tableColumn id="4" xr3:uid="{2AF1FCDE-FDD1-4E89-9237-869DF7DD349A}" name="Stĺpec4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FB58-4BBE-4542-9592-F8A1801A359E}">
  <dimension ref="A1:O52"/>
  <sheetViews>
    <sheetView tabSelected="1" zoomScale="130" zoomScaleNormal="130" workbookViewId="0"/>
  </sheetViews>
  <sheetFormatPr defaultRowHeight="15" x14ac:dyDescent="0.25"/>
  <cols>
    <col min="2" max="2" width="9.140625" customWidth="1"/>
    <col min="3" max="3" width="10.28515625" style="2" bestFit="1" customWidth="1"/>
    <col min="4" max="6" width="8.85546875" style="2"/>
  </cols>
  <sheetData>
    <row r="1" spans="1:15" x14ac:dyDescent="0.25">
      <c r="A1" t="s">
        <v>53</v>
      </c>
    </row>
    <row r="2" spans="1:15" ht="15.75" thickBot="1" x14ac:dyDescent="0.3">
      <c r="B2" s="7" t="s">
        <v>7</v>
      </c>
    </row>
    <row r="3" spans="1:15" x14ac:dyDescent="0.25">
      <c r="C3" s="26" t="s">
        <v>45</v>
      </c>
      <c r="D3" s="27" t="s">
        <v>47</v>
      </c>
      <c r="E3" s="27" t="s">
        <v>44</v>
      </c>
      <c r="F3" s="28" t="s">
        <v>46</v>
      </c>
    </row>
    <row r="4" spans="1:15" x14ac:dyDescent="0.25">
      <c r="C4" s="29">
        <v>1</v>
      </c>
      <c r="D4" s="2">
        <v>2</v>
      </c>
      <c r="E4" s="6">
        <v>3</v>
      </c>
      <c r="F4" s="30">
        <v>4</v>
      </c>
    </row>
    <row r="5" spans="1:15" ht="15.75" thickBot="1" x14ac:dyDescent="0.3">
      <c r="C5" s="31" t="b">
        <f>1=1</f>
        <v>1</v>
      </c>
      <c r="D5" s="32" t="b">
        <f>1=2</f>
        <v>0</v>
      </c>
      <c r="E5" s="32" t="b">
        <f>TRUE</f>
        <v>1</v>
      </c>
      <c r="F5" s="33" t="e" vm="1">
        <v>#VALUE!</v>
      </c>
    </row>
    <row r="7" spans="1:15" x14ac:dyDescent="0.25">
      <c r="B7" t="s">
        <v>13</v>
      </c>
    </row>
    <row r="8" spans="1:15" x14ac:dyDescent="0.25">
      <c r="D8" s="34"/>
      <c r="E8" s="34"/>
    </row>
    <row r="9" spans="1:15" x14ac:dyDescent="0.25">
      <c r="B9" s="7" t="s">
        <v>41</v>
      </c>
    </row>
    <row r="10" spans="1:15" x14ac:dyDescent="0.25">
      <c r="B10" t="s">
        <v>38</v>
      </c>
    </row>
    <row r="11" spans="1:15" x14ac:dyDescent="0.25">
      <c r="B11" s="8">
        <v>1</v>
      </c>
      <c r="C11" s="2" t="s">
        <v>45</v>
      </c>
      <c r="D11" s="2" t="s">
        <v>47</v>
      </c>
      <c r="E11" s="2" t="s">
        <v>44</v>
      </c>
      <c r="F11" s="2" t="s">
        <v>46</v>
      </c>
      <c r="H11" t="s">
        <v>35</v>
      </c>
      <c r="J11" s="7"/>
      <c r="K11" s="7"/>
      <c r="L11" s="7"/>
      <c r="M11" s="7"/>
      <c r="N11" s="7"/>
      <c r="O11" s="7"/>
    </row>
    <row r="12" spans="1:15" x14ac:dyDescent="0.25">
      <c r="B12" s="9">
        <v>2</v>
      </c>
      <c r="C12" s="2">
        <v>1</v>
      </c>
      <c r="D12" s="2">
        <v>2</v>
      </c>
      <c r="E12" s="6">
        <v>3</v>
      </c>
      <c r="F12" s="6">
        <v>4</v>
      </c>
      <c r="H12" t="s">
        <v>12</v>
      </c>
    </row>
    <row r="13" spans="1:15" x14ac:dyDescent="0.25">
      <c r="B13" s="9">
        <v>3</v>
      </c>
      <c r="C13" s="2" t="b">
        <f>1=1</f>
        <v>1</v>
      </c>
      <c r="D13" s="2" t="b">
        <f>1=2</f>
        <v>0</v>
      </c>
      <c r="E13" s="2" t="b">
        <f>TRUE</f>
        <v>1</v>
      </c>
      <c r="F13" s="37" t="e" vm="1">
        <v>#VALUE!</v>
      </c>
    </row>
    <row r="14" spans="1:15" x14ac:dyDescent="0.25">
      <c r="B14" s="9">
        <v>1</v>
      </c>
    </row>
    <row r="15" spans="1:15" x14ac:dyDescent="0.25">
      <c r="B15" s="9">
        <v>2</v>
      </c>
    </row>
    <row r="16" spans="1:15" x14ac:dyDescent="0.25">
      <c r="B16" s="9">
        <v>3</v>
      </c>
    </row>
    <row r="17" spans="2:8" x14ac:dyDescent="0.25">
      <c r="B17" s="9">
        <v>1</v>
      </c>
    </row>
    <row r="18" spans="2:8" x14ac:dyDescent="0.25">
      <c r="B18" s="9">
        <v>2</v>
      </c>
    </row>
    <row r="19" spans="2:8" x14ac:dyDescent="0.25">
      <c r="B19" s="10">
        <v>3</v>
      </c>
      <c r="H19" t="s">
        <v>8</v>
      </c>
    </row>
    <row r="21" spans="2:8" ht="15.75" thickBot="1" x14ac:dyDescent="0.3">
      <c r="B21" t="s">
        <v>9</v>
      </c>
    </row>
    <row r="22" spans="2:8" x14ac:dyDescent="0.25">
      <c r="B22">
        <v>1</v>
      </c>
      <c r="C22" s="26" t="s">
        <v>45</v>
      </c>
      <c r="D22" s="27" t="s">
        <v>47</v>
      </c>
      <c r="E22" s="27" t="s">
        <v>44</v>
      </c>
      <c r="F22" s="28" t="s">
        <v>46</v>
      </c>
    </row>
    <row r="23" spans="2:8" x14ac:dyDescent="0.25">
      <c r="B23">
        <v>1</v>
      </c>
      <c r="C23" s="29"/>
      <c r="F23" s="35"/>
    </row>
    <row r="24" spans="2:8" x14ac:dyDescent="0.25">
      <c r="B24">
        <v>1</v>
      </c>
      <c r="C24" s="29"/>
      <c r="F24" s="35"/>
    </row>
    <row r="25" spans="2:8" x14ac:dyDescent="0.25">
      <c r="B25">
        <v>2</v>
      </c>
      <c r="C25" s="29">
        <v>1</v>
      </c>
      <c r="D25" s="2">
        <v>2</v>
      </c>
      <c r="E25" s="6">
        <v>3</v>
      </c>
      <c r="F25" s="30">
        <v>4</v>
      </c>
    </row>
    <row r="26" spans="2:8" x14ac:dyDescent="0.25">
      <c r="B26">
        <v>2</v>
      </c>
      <c r="C26" s="29"/>
      <c r="F26" s="35"/>
    </row>
    <row r="27" spans="2:8" x14ac:dyDescent="0.25">
      <c r="B27">
        <v>2</v>
      </c>
      <c r="C27" s="29"/>
      <c r="F27" s="35"/>
    </row>
    <row r="28" spans="2:8" x14ac:dyDescent="0.25">
      <c r="B28">
        <v>3</v>
      </c>
      <c r="C28" s="29" t="b">
        <f>1=1</f>
        <v>1</v>
      </c>
      <c r="D28" s="2" t="b">
        <f>1=2</f>
        <v>0</v>
      </c>
      <c r="E28" s="2" t="b">
        <f>TRUE</f>
        <v>1</v>
      </c>
      <c r="F28" s="35" t="e" vm="1">
        <v>#VALUE!</v>
      </c>
    </row>
    <row r="29" spans="2:8" x14ac:dyDescent="0.25">
      <c r="B29">
        <v>3</v>
      </c>
      <c r="C29" s="29"/>
      <c r="F29" s="35"/>
      <c r="H29" t="s">
        <v>14</v>
      </c>
    </row>
    <row r="30" spans="2:8" ht="15.75" thickBot="1" x14ac:dyDescent="0.3">
      <c r="B30">
        <v>3</v>
      </c>
      <c r="C30" s="31"/>
      <c r="D30" s="32"/>
      <c r="E30" s="32"/>
      <c r="F30" s="33"/>
      <c r="H30" t="s">
        <v>10</v>
      </c>
    </row>
    <row r="32" spans="2:8" x14ac:dyDescent="0.25">
      <c r="B32" t="s">
        <v>11</v>
      </c>
    </row>
    <row r="33" spans="2:9" x14ac:dyDescent="0.25">
      <c r="C33" s="2" t="s">
        <v>45</v>
      </c>
      <c r="D33" s="2" t="s">
        <v>47</v>
      </c>
      <c r="E33" s="2" t="s">
        <v>44</v>
      </c>
      <c r="F33" s="2" t="s">
        <v>46</v>
      </c>
      <c r="I33" t="s">
        <v>39</v>
      </c>
    </row>
    <row r="34" spans="2:9" x14ac:dyDescent="0.25">
      <c r="C34" s="2" t="str">
        <f t="shared" ref="C34:F35" si="0">C33</f>
        <v>V dolinách</v>
      </c>
      <c r="D34" s="2" t="str">
        <f t="shared" si="0"/>
        <v>👨‍👩‍👧‍👦</v>
      </c>
      <c r="E34" s="2" t="str">
        <f t="shared" si="0"/>
        <v>nemajú</v>
      </c>
      <c r="F34" s="2" t="str">
        <f t="shared" si="0"/>
        <v>🔐</v>
      </c>
      <c r="I34" t="s">
        <v>48</v>
      </c>
    </row>
    <row r="35" spans="2:9" x14ac:dyDescent="0.25">
      <c r="C35" s="2" t="str">
        <f t="shared" si="0"/>
        <v>V dolinách</v>
      </c>
      <c r="D35" s="2" t="str">
        <f t="shared" si="0"/>
        <v>👨‍👩‍👧‍👦</v>
      </c>
      <c r="E35" s="2" t="str">
        <f t="shared" si="0"/>
        <v>nemajú</v>
      </c>
      <c r="F35" s="2" t="str">
        <f t="shared" si="0"/>
        <v>🔐</v>
      </c>
    </row>
    <row r="36" spans="2:9" x14ac:dyDescent="0.25">
      <c r="C36" s="2">
        <v>1</v>
      </c>
      <c r="D36" s="2">
        <v>2</v>
      </c>
      <c r="E36" s="6">
        <v>3</v>
      </c>
      <c r="F36" s="6">
        <v>4</v>
      </c>
    </row>
    <row r="37" spans="2:9" x14ac:dyDescent="0.25">
      <c r="C37" s="2">
        <f t="shared" ref="C37:F38" si="1">C36</f>
        <v>1</v>
      </c>
      <c r="D37" s="2">
        <f t="shared" si="1"/>
        <v>2</v>
      </c>
      <c r="E37" s="2">
        <f t="shared" si="1"/>
        <v>3</v>
      </c>
      <c r="F37" s="2">
        <f t="shared" si="1"/>
        <v>4</v>
      </c>
    </row>
    <row r="38" spans="2:9" x14ac:dyDescent="0.25">
      <c r="C38" s="2">
        <f t="shared" si="1"/>
        <v>1</v>
      </c>
      <c r="D38" s="2">
        <f t="shared" si="1"/>
        <v>2</v>
      </c>
      <c r="E38" s="2">
        <f t="shared" si="1"/>
        <v>3</v>
      </c>
      <c r="F38" s="2">
        <f t="shared" si="1"/>
        <v>4</v>
      </c>
    </row>
    <row r="39" spans="2:9" x14ac:dyDescent="0.25">
      <c r="C39" s="2" t="b">
        <f>1=1</f>
        <v>1</v>
      </c>
      <c r="D39" s="2" t="b">
        <f>1=2</f>
        <v>0</v>
      </c>
      <c r="E39" s="2" t="b">
        <f>TRUE</f>
        <v>1</v>
      </c>
      <c r="F39" s="2" t="e" vm="1">
        <v>#VALUE!</v>
      </c>
    </row>
    <row r="40" spans="2:9" x14ac:dyDescent="0.25">
      <c r="C40" s="2" t="b">
        <f t="shared" ref="C40:F41" si="2">C39</f>
        <v>1</v>
      </c>
      <c r="D40" s="2" t="b">
        <f t="shared" si="2"/>
        <v>0</v>
      </c>
      <c r="E40" s="2" t="b">
        <f t="shared" si="2"/>
        <v>1</v>
      </c>
      <c r="F40" s="2" t="e" vm="2">
        <f t="shared" si="2"/>
        <v>#VALUE!</v>
      </c>
    </row>
    <row r="41" spans="2:9" x14ac:dyDescent="0.25">
      <c r="C41" s="2" t="b">
        <f t="shared" si="2"/>
        <v>1</v>
      </c>
      <c r="D41" s="2" t="b">
        <f t="shared" si="2"/>
        <v>0</v>
      </c>
      <c r="E41" s="2" t="b">
        <f t="shared" si="2"/>
        <v>1</v>
      </c>
      <c r="F41" s="2" t="e" vm="2">
        <f t="shared" si="2"/>
        <v>#VALUE!</v>
      </c>
    </row>
    <row r="43" spans="2:9" ht="15.75" thickBot="1" x14ac:dyDescent="0.3">
      <c r="B43" t="s">
        <v>49</v>
      </c>
    </row>
    <row r="44" spans="2:9" x14ac:dyDescent="0.25">
      <c r="C44" s="26" t="s">
        <v>45</v>
      </c>
      <c r="D44" s="27" t="s">
        <v>47</v>
      </c>
      <c r="E44" s="27" t="s">
        <v>44</v>
      </c>
      <c r="F44" s="28" t="s">
        <v>46</v>
      </c>
    </row>
    <row r="45" spans="2:9" x14ac:dyDescent="0.25">
      <c r="C45" s="29" t="str">
        <f t="shared" ref="C45:C46" si="3">C44</f>
        <v>V dolinách</v>
      </c>
      <c r="D45" s="2" t="str">
        <f t="shared" ref="D45:D46" si="4">D44</f>
        <v>👨‍👩‍👧‍👦</v>
      </c>
      <c r="E45" s="2" t="str">
        <f t="shared" ref="E45:E46" si="5">E44</f>
        <v>nemajú</v>
      </c>
      <c r="F45" s="35" t="str">
        <f t="shared" ref="F45:F46" si="6">F44</f>
        <v>🔐</v>
      </c>
    </row>
    <row r="46" spans="2:9" x14ac:dyDescent="0.25">
      <c r="C46" s="29" t="str">
        <f t="shared" si="3"/>
        <v>V dolinách</v>
      </c>
      <c r="D46" s="2" t="str">
        <f t="shared" si="4"/>
        <v>👨‍👩‍👧‍👦</v>
      </c>
      <c r="E46" s="2" t="str">
        <f t="shared" si="5"/>
        <v>nemajú</v>
      </c>
      <c r="F46" s="35" t="str">
        <f t="shared" si="6"/>
        <v>🔐</v>
      </c>
    </row>
    <row r="47" spans="2:9" x14ac:dyDescent="0.25">
      <c r="C47" s="29">
        <v>1</v>
      </c>
      <c r="D47" s="2">
        <v>2</v>
      </c>
      <c r="E47" s="2">
        <v>3</v>
      </c>
      <c r="F47" s="35">
        <v>4</v>
      </c>
    </row>
    <row r="48" spans="2:9" x14ac:dyDescent="0.25">
      <c r="C48" s="29">
        <f t="shared" ref="C48:C49" si="7">C47</f>
        <v>1</v>
      </c>
      <c r="D48" s="2">
        <f t="shared" ref="D48:D49" si="8">D47</f>
        <v>2</v>
      </c>
      <c r="E48" s="2">
        <f t="shared" ref="E48:E49" si="9">E47</f>
        <v>3</v>
      </c>
      <c r="F48" s="35">
        <f t="shared" ref="F48:F49" si="10">F47</f>
        <v>4</v>
      </c>
    </row>
    <row r="49" spans="3:6" x14ac:dyDescent="0.25">
      <c r="C49" s="29">
        <f t="shared" si="7"/>
        <v>1</v>
      </c>
      <c r="D49" s="2">
        <f t="shared" si="8"/>
        <v>2</v>
      </c>
      <c r="E49" s="2">
        <f t="shared" si="9"/>
        <v>3</v>
      </c>
      <c r="F49" s="35">
        <f t="shared" si="10"/>
        <v>4</v>
      </c>
    </row>
    <row r="50" spans="3:6" x14ac:dyDescent="0.25">
      <c r="C50" s="29" t="b">
        <f>1=1</f>
        <v>1</v>
      </c>
      <c r="D50" s="2" t="b">
        <f>1=2</f>
        <v>0</v>
      </c>
      <c r="E50" s="2" t="b">
        <f>TRUE</f>
        <v>1</v>
      </c>
      <c r="F50" s="35" t="e" vm="1">
        <v>#VALUE!</v>
      </c>
    </row>
    <row r="51" spans="3:6" x14ac:dyDescent="0.25">
      <c r="C51" s="29" t="b">
        <f t="shared" ref="C51:C52" si="11">C50</f>
        <v>1</v>
      </c>
      <c r="D51" s="2" t="b">
        <f t="shared" ref="D51:D52" si="12">D50</f>
        <v>0</v>
      </c>
      <c r="E51" s="2" t="b">
        <f t="shared" ref="E51:E52" si="13">E50</f>
        <v>1</v>
      </c>
      <c r="F51" s="35" t="e" vm="1">
        <v>#VALUE!</v>
      </c>
    </row>
    <row r="52" spans="3:6" ht="15.75" thickBot="1" x14ac:dyDescent="0.3">
      <c r="C52" s="31" t="b">
        <f t="shared" si="11"/>
        <v>1</v>
      </c>
      <c r="D52" s="32" t="b">
        <f t="shared" si="12"/>
        <v>0</v>
      </c>
      <c r="E52" s="32" t="b">
        <f t="shared" si="13"/>
        <v>1</v>
      </c>
      <c r="F52" s="33" t="e" vm="1">
        <v>#VALUE!</v>
      </c>
    </row>
  </sheetData>
  <sortState xmlns:xlrd2="http://schemas.microsoft.com/office/spreadsheetml/2017/richdata2" ref="B23:F30">
    <sortCondition ref="B22:B3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EAB5-349B-4583-A7CF-FAB237B5DD49}">
  <dimension ref="B1:H27"/>
  <sheetViews>
    <sheetView zoomScale="130" zoomScaleNormal="130" workbookViewId="0"/>
  </sheetViews>
  <sheetFormatPr defaultRowHeight="15" x14ac:dyDescent="0.25"/>
  <cols>
    <col min="3" max="6" width="8.85546875" style="2"/>
    <col min="7" max="7" width="4.7109375" customWidth="1"/>
  </cols>
  <sheetData>
    <row r="1" spans="2:8" x14ac:dyDescent="0.25">
      <c r="F1" s="6"/>
    </row>
    <row r="2" spans="2:8" x14ac:dyDescent="0.25">
      <c r="B2" s="7" t="s">
        <v>37</v>
      </c>
    </row>
    <row r="3" spans="2:8" x14ac:dyDescent="0.25">
      <c r="B3" s="8">
        <v>1</v>
      </c>
      <c r="C3" s="18" t="s">
        <v>45</v>
      </c>
      <c r="D3" s="19" t="s">
        <v>47</v>
      </c>
      <c r="E3" s="19" t="s">
        <v>44</v>
      </c>
      <c r="F3" s="20" t="s">
        <v>46</v>
      </c>
    </row>
    <row r="4" spans="2:8" x14ac:dyDescent="0.25">
      <c r="B4" s="9">
        <v>2</v>
      </c>
      <c r="C4" s="18">
        <v>1</v>
      </c>
      <c r="D4" s="19">
        <v>2</v>
      </c>
      <c r="E4" s="19">
        <v>3</v>
      </c>
      <c r="F4" s="20">
        <v>4</v>
      </c>
      <c r="H4" t="s">
        <v>15</v>
      </c>
    </row>
    <row r="5" spans="2:8" x14ac:dyDescent="0.25">
      <c r="B5" s="10">
        <v>3</v>
      </c>
      <c r="C5" s="18" t="b">
        <f>1=1</f>
        <v>1</v>
      </c>
      <c r="D5" s="19" t="b">
        <f>1=2</f>
        <v>0</v>
      </c>
      <c r="E5" s="19" t="b">
        <f>TRUE</f>
        <v>1</v>
      </c>
      <c r="F5" s="19" t="e" vm="1">
        <v>#VALUE!</v>
      </c>
    </row>
    <row r="8" spans="2:8" x14ac:dyDescent="0.25">
      <c r="B8">
        <v>1</v>
      </c>
      <c r="C8" s="2" t="s">
        <v>45</v>
      </c>
      <c r="D8" s="2" t="s">
        <v>47</v>
      </c>
      <c r="E8" s="2" t="s">
        <v>44</v>
      </c>
      <c r="F8" s="2" t="s">
        <v>46</v>
      </c>
    </row>
    <row r="9" spans="2:8" x14ac:dyDescent="0.25">
      <c r="B9">
        <v>2</v>
      </c>
      <c r="C9" s="2">
        <v>1</v>
      </c>
      <c r="D9" s="2">
        <v>2</v>
      </c>
      <c r="E9" s="2">
        <v>3</v>
      </c>
      <c r="F9" s="2">
        <v>4</v>
      </c>
    </row>
    <row r="10" spans="2:8" x14ac:dyDescent="0.25">
      <c r="B10">
        <v>3</v>
      </c>
      <c r="C10" s="2" t="b">
        <f>1=1</f>
        <v>1</v>
      </c>
      <c r="D10" s="2" t="b">
        <f>1=2</f>
        <v>0</v>
      </c>
      <c r="E10" s="2" t="b">
        <f>TRUE</f>
        <v>1</v>
      </c>
      <c r="F10" s="2" t="b">
        <f>FALSE</f>
        <v>0</v>
      </c>
    </row>
    <row r="11" spans="2:8" x14ac:dyDescent="0.25">
      <c r="B11" s="12">
        <v>1</v>
      </c>
      <c r="C11" s="21" t="s">
        <v>45</v>
      </c>
      <c r="D11" s="21" t="s">
        <v>47</v>
      </c>
      <c r="E11" s="21" t="s">
        <v>44</v>
      </c>
      <c r="F11" s="22" t="s">
        <v>46</v>
      </c>
    </row>
    <row r="12" spans="2:8" x14ac:dyDescent="0.25">
      <c r="B12" s="13">
        <v>2</v>
      </c>
      <c r="C12" s="2">
        <v>1</v>
      </c>
      <c r="D12" s="2">
        <v>2</v>
      </c>
      <c r="E12" s="2">
        <v>3</v>
      </c>
      <c r="F12" s="23">
        <v>4</v>
      </c>
      <c r="H12" t="s">
        <v>16</v>
      </c>
    </row>
    <row r="13" spans="2:8" x14ac:dyDescent="0.25">
      <c r="B13" s="13">
        <v>3</v>
      </c>
      <c r="C13" s="2" t="b">
        <v>1</v>
      </c>
      <c r="D13" s="2" t="b">
        <v>0</v>
      </c>
      <c r="E13" s="2" t="b">
        <v>1</v>
      </c>
      <c r="F13" s="23" t="e" vm="1">
        <v>#VALUE!</v>
      </c>
    </row>
    <row r="14" spans="2:8" x14ac:dyDescent="0.25">
      <c r="B14" s="13">
        <v>1</v>
      </c>
      <c r="C14" s="2" t="s">
        <v>45</v>
      </c>
      <c r="D14" s="2" t="s">
        <v>47</v>
      </c>
      <c r="E14" s="2" t="s">
        <v>44</v>
      </c>
      <c r="F14" s="23" t="s">
        <v>46</v>
      </c>
    </row>
    <row r="15" spans="2:8" x14ac:dyDescent="0.25">
      <c r="B15" s="13">
        <v>2</v>
      </c>
      <c r="C15" s="2">
        <v>1</v>
      </c>
      <c r="D15" s="2">
        <v>2</v>
      </c>
      <c r="E15" s="2">
        <v>3</v>
      </c>
      <c r="F15" s="23">
        <v>4</v>
      </c>
    </row>
    <row r="16" spans="2:8" x14ac:dyDescent="0.25">
      <c r="B16" s="14">
        <v>3</v>
      </c>
      <c r="C16" s="24" t="b">
        <f>1=1</f>
        <v>1</v>
      </c>
      <c r="D16" s="24" t="b">
        <f>1=2</f>
        <v>0</v>
      </c>
      <c r="E16" s="24" t="b">
        <f>TRUE</f>
        <v>1</v>
      </c>
      <c r="F16" s="25" t="e" vm="1">
        <v>#VALUE!</v>
      </c>
    </row>
    <row r="19" spans="2:8" x14ac:dyDescent="0.25">
      <c r="B19" s="8">
        <v>1</v>
      </c>
      <c r="C19" s="2" t="s">
        <v>45</v>
      </c>
      <c r="D19" s="2" t="s">
        <v>47</v>
      </c>
      <c r="E19" s="2" t="s">
        <v>44</v>
      </c>
      <c r="F19" s="2" t="s">
        <v>46</v>
      </c>
      <c r="H19" t="s">
        <v>17</v>
      </c>
    </row>
    <row r="20" spans="2:8" x14ac:dyDescent="0.25">
      <c r="B20" s="9">
        <v>1</v>
      </c>
      <c r="C20" s="2" t="s">
        <v>45</v>
      </c>
      <c r="D20" s="2" t="s">
        <v>47</v>
      </c>
      <c r="E20" s="2" t="s">
        <v>44</v>
      </c>
      <c r="F20" s="2" t="s">
        <v>46</v>
      </c>
    </row>
    <row r="21" spans="2:8" x14ac:dyDescent="0.25">
      <c r="B21" s="9">
        <v>1</v>
      </c>
      <c r="C21" s="2" t="s">
        <v>45</v>
      </c>
      <c r="D21" s="2" t="s">
        <v>47</v>
      </c>
      <c r="E21" s="2" t="s">
        <v>44</v>
      </c>
      <c r="F21" s="2" t="s">
        <v>46</v>
      </c>
    </row>
    <row r="22" spans="2:8" x14ac:dyDescent="0.25">
      <c r="B22" s="9">
        <v>2</v>
      </c>
      <c r="C22" s="2">
        <v>1</v>
      </c>
      <c r="D22" s="2">
        <v>2</v>
      </c>
      <c r="E22" s="2">
        <v>3</v>
      </c>
      <c r="F22" s="2">
        <v>4</v>
      </c>
    </row>
    <row r="23" spans="2:8" x14ac:dyDescent="0.25">
      <c r="B23" s="9">
        <v>2</v>
      </c>
      <c r="C23" s="2">
        <v>1</v>
      </c>
      <c r="D23" s="2">
        <v>2</v>
      </c>
      <c r="E23" s="2">
        <v>3</v>
      </c>
      <c r="F23" s="2">
        <v>4</v>
      </c>
    </row>
    <row r="24" spans="2:8" x14ac:dyDescent="0.25">
      <c r="B24" s="9">
        <v>2</v>
      </c>
      <c r="C24" s="2">
        <v>1</v>
      </c>
      <c r="D24" s="2">
        <v>2</v>
      </c>
      <c r="E24" s="2">
        <v>3</v>
      </c>
      <c r="F24" s="2">
        <v>4</v>
      </c>
    </row>
    <row r="25" spans="2:8" x14ac:dyDescent="0.25">
      <c r="B25" s="9">
        <v>3</v>
      </c>
      <c r="C25" s="2" t="b">
        <f>1=1</f>
        <v>1</v>
      </c>
      <c r="D25" s="2" t="b">
        <f>1=2</f>
        <v>0</v>
      </c>
      <c r="E25" s="2" t="b">
        <f>TRUE</f>
        <v>1</v>
      </c>
      <c r="F25" s="2" t="e" vm="1">
        <v>#VALUE!</v>
      </c>
    </row>
    <row r="26" spans="2:8" x14ac:dyDescent="0.25">
      <c r="B26" s="9">
        <v>3</v>
      </c>
      <c r="C26" s="2" t="b">
        <v>1</v>
      </c>
      <c r="D26" s="2" t="b">
        <v>0</v>
      </c>
      <c r="E26" s="2" t="b">
        <v>1</v>
      </c>
      <c r="F26" s="2" t="e" vm="1">
        <v>#VALUE!</v>
      </c>
    </row>
    <row r="27" spans="2:8" x14ac:dyDescent="0.25">
      <c r="B27" s="10">
        <v>3</v>
      </c>
      <c r="C27" s="2" t="b">
        <f>1=1</f>
        <v>1</v>
      </c>
      <c r="D27" s="2" t="b">
        <f>1=2</f>
        <v>0</v>
      </c>
      <c r="E27" s="2" t="b">
        <f>TRUE</f>
        <v>1</v>
      </c>
      <c r="F27" s="2" t="e" vm="1">
        <v>#VALUE!</v>
      </c>
    </row>
  </sheetData>
  <sortState xmlns:xlrd2="http://schemas.microsoft.com/office/spreadsheetml/2017/richdata2" ref="B20:F27">
    <sortCondition ref="B19:B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8CBB6-21A9-48BD-8843-075460D6B97D}">
  <dimension ref="C1:L30"/>
  <sheetViews>
    <sheetView showGridLines="0" zoomScale="130" zoomScaleNormal="130" workbookViewId="0"/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2" customWidth="1"/>
  </cols>
  <sheetData>
    <row r="1" spans="3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t="s">
        <v>50</v>
      </c>
    </row>
    <row r="2" spans="3:12" x14ac:dyDescent="0.25">
      <c r="C2" s="4" t="s">
        <v>1</v>
      </c>
      <c r="D2" s="4" t="s">
        <v>2</v>
      </c>
      <c r="E2" s="4" t="s">
        <v>3</v>
      </c>
      <c r="F2" s="4" t="s">
        <v>4</v>
      </c>
      <c r="G2" s="2"/>
      <c r="H2" s="6"/>
    </row>
    <row r="3" spans="3:12" x14ac:dyDescent="0.25">
      <c r="C3" s="15" t="s">
        <v>45</v>
      </c>
      <c r="D3" s="16" t="s">
        <v>47</v>
      </c>
      <c r="E3" s="16" t="s">
        <v>44</v>
      </c>
      <c r="F3" s="17" t="s">
        <v>46</v>
      </c>
      <c r="I3" s="2" t="str" cm="1">
        <f t="array" ref="I3:L11">_xlfn.SORTBY(_xlfn.REDUCE(data01[],_xlfn.SEQUENCE(,F1-1),_xlfn.LAMBDA(_xlpm.a,_xlpm.b,_xlfn.VSTACK(_xlpm.a,data01[]))),MOD(_xlfn.SEQUENCE(F1*ROWS(data01[]),,0),ROWS(data01[])))</f>
        <v>V dolinách</v>
      </c>
      <c r="J3" s="2" t="str">
        <v>👨‍👩‍👧‍👦</v>
      </c>
      <c r="K3" s="2" t="str">
        <v>nemajú</v>
      </c>
      <c r="L3" s="2" t="str">
        <v>🔐</v>
      </c>
    </row>
    <row r="4" spans="3:12" x14ac:dyDescent="0.25">
      <c r="C4" s="18">
        <v>1</v>
      </c>
      <c r="D4" s="19">
        <v>2</v>
      </c>
      <c r="E4" s="19">
        <v>3</v>
      </c>
      <c r="F4" s="20">
        <v>4</v>
      </c>
      <c r="I4" s="2" t="str">
        <v>V dolinách</v>
      </c>
      <c r="J4" s="2" t="str">
        <v>👨‍👩‍👧‍👦</v>
      </c>
      <c r="K4" s="2" t="str">
        <v>nemajú</v>
      </c>
      <c r="L4" s="2" t="str">
        <v>🔐</v>
      </c>
    </row>
    <row r="5" spans="3:12" x14ac:dyDescent="0.25"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I5" s="2" t="str">
        <v>V dolinách</v>
      </c>
      <c r="J5" s="2" t="str">
        <v>👨‍👩‍👧‍👦</v>
      </c>
      <c r="K5" s="2" t="str">
        <v>nemajú</v>
      </c>
      <c r="L5" s="2" t="str">
        <v>🔐</v>
      </c>
    </row>
    <row r="6" spans="3:12" x14ac:dyDescent="0.25">
      <c r="C6" s="2"/>
      <c r="D6" s="2"/>
      <c r="E6" s="2"/>
      <c r="F6" s="2"/>
      <c r="I6" s="2">
        <v>1</v>
      </c>
      <c r="J6" s="2">
        <v>2</v>
      </c>
      <c r="K6" s="2">
        <v>3</v>
      </c>
      <c r="L6" s="2">
        <v>4</v>
      </c>
    </row>
    <row r="7" spans="3:12" x14ac:dyDescent="0.25">
      <c r="I7" s="2">
        <v>1</v>
      </c>
      <c r="J7" s="2">
        <v>2</v>
      </c>
      <c r="K7" s="2">
        <v>3</v>
      </c>
      <c r="L7" s="2">
        <v>4</v>
      </c>
    </row>
    <row r="8" spans="3:12" x14ac:dyDescent="0.25">
      <c r="I8" s="2">
        <v>1</v>
      </c>
      <c r="J8" s="2">
        <v>2</v>
      </c>
      <c r="K8" s="2">
        <v>3</v>
      </c>
      <c r="L8" s="2">
        <v>4</v>
      </c>
    </row>
    <row r="9" spans="3:12" x14ac:dyDescent="0.25">
      <c r="I9" s="2" t="b">
        <v>1</v>
      </c>
      <c r="J9" s="2" t="b">
        <v>0</v>
      </c>
      <c r="K9" s="2" t="b">
        <v>1</v>
      </c>
      <c r="L9" s="2" t="e" vm="2">
        <v>#VALUE!</v>
      </c>
    </row>
    <row r="10" spans="3:12" x14ac:dyDescent="0.25">
      <c r="C10" t="s">
        <v>5</v>
      </c>
      <c r="I10" s="2" t="b">
        <v>1</v>
      </c>
      <c r="J10" s="2" t="b">
        <v>0</v>
      </c>
      <c r="K10" s="2" t="b">
        <v>1</v>
      </c>
      <c r="L10" s="2" t="e" vm="2">
        <v>#VALUE!</v>
      </c>
    </row>
    <row r="11" spans="3:12" x14ac:dyDescent="0.25">
      <c r="I11" s="2" t="b">
        <v>1</v>
      </c>
      <c r="J11" s="2" t="b">
        <v>0</v>
      </c>
      <c r="K11" s="2" t="b">
        <v>1</v>
      </c>
      <c r="L11" s="2" t="e" vm="2"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6" priority="1">
      <formula>AND($I3&gt;0,MOD(ROW(H3)-2,$F$1)=0)</formula>
    </cfRule>
  </conditionalFormatting>
  <dataValidations count="1">
    <dataValidation type="list" errorStyle="information" allowBlank="1" showInputMessage="1" showErrorMessage="1" sqref="F1" xr:uid="{6CE733EB-CB68-4490-9821-0174CE0A152B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7A36-C6FF-4BF7-9077-4BAEF17F64D3}">
  <dimension ref="C1:L30"/>
  <sheetViews>
    <sheetView showGridLines="0" zoomScale="130" zoomScaleNormal="130" workbookViewId="0">
      <selection activeCell="A2" sqref="A2"/>
    </sheetView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2" customWidth="1"/>
  </cols>
  <sheetData>
    <row r="1" spans="3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t="s">
        <v>50</v>
      </c>
    </row>
    <row r="2" spans="3:12" x14ac:dyDescent="0.25">
      <c r="C2" s="4" t="s">
        <v>1</v>
      </c>
      <c r="D2" s="4" t="s">
        <v>2</v>
      </c>
      <c r="E2" s="4" t="s">
        <v>3</v>
      </c>
      <c r="F2" s="4" t="s">
        <v>4</v>
      </c>
      <c r="G2" s="2"/>
      <c r="H2" s="6"/>
    </row>
    <row r="3" spans="3:12" x14ac:dyDescent="0.25">
      <c r="C3" s="15" t="s">
        <v>45</v>
      </c>
      <c r="D3" s="16" t="s">
        <v>47</v>
      </c>
      <c r="E3" s="16" t="s">
        <v>44</v>
      </c>
      <c r="F3" s="17" t="s">
        <v>46</v>
      </c>
      <c r="I3" s="2" t="str" cm="1">
        <f t="array" ref="I3:L11">_xlfn.DROP(_xlfn.LET(_xlpm.data,_xlfn.HSTACK(_xlfn.SEQUENCE(ROWS(data02[])),data02[]),_xlfn._xlws.SORT(_xlfn.REDUCE(_xlpm.data,_xlfn.SEQUENCE(,F1-1),_xlfn.LAMBDA(_xlpm.a,_xlpm.b,_xlfn.VSTACK(_xlpm.a,_xlpm.data))),1)),,1)</f>
        <v>V dolinách</v>
      </c>
      <c r="J3" s="2" t="str">
        <v>👨‍👩‍👧‍👦</v>
      </c>
      <c r="K3" s="2" t="str">
        <v>nemajú</v>
      </c>
      <c r="L3" s="2" t="str">
        <v>🔐</v>
      </c>
    </row>
    <row r="4" spans="3:12" x14ac:dyDescent="0.25">
      <c r="C4" s="18">
        <v>1</v>
      </c>
      <c r="D4" s="19">
        <v>2</v>
      </c>
      <c r="E4" s="19">
        <v>3</v>
      </c>
      <c r="F4" s="20">
        <v>4</v>
      </c>
      <c r="I4" s="2" t="str">
        <v>V dolinách</v>
      </c>
      <c r="J4" s="2" t="str">
        <v>👨‍👩‍👧‍👦</v>
      </c>
      <c r="K4" s="2" t="str">
        <v>nemajú</v>
      </c>
      <c r="L4" s="2" t="str">
        <v>🔐</v>
      </c>
    </row>
    <row r="5" spans="3:12" x14ac:dyDescent="0.25"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I5" s="2" t="str">
        <v>V dolinách</v>
      </c>
      <c r="J5" s="2" t="str">
        <v>👨‍👩‍👧‍👦</v>
      </c>
      <c r="K5" s="2" t="str">
        <v>nemajú</v>
      </c>
      <c r="L5" s="2" t="str">
        <v>🔐</v>
      </c>
    </row>
    <row r="6" spans="3:12" x14ac:dyDescent="0.25">
      <c r="C6" s="2"/>
      <c r="D6" s="2"/>
      <c r="E6" s="2"/>
      <c r="F6" s="2"/>
      <c r="I6" s="2">
        <v>1</v>
      </c>
      <c r="J6" s="2">
        <v>2</v>
      </c>
      <c r="K6" s="2">
        <v>3</v>
      </c>
      <c r="L6" s="2">
        <v>4</v>
      </c>
    </row>
    <row r="7" spans="3:12" x14ac:dyDescent="0.25">
      <c r="I7" s="2">
        <v>1</v>
      </c>
      <c r="J7" s="2">
        <v>2</v>
      </c>
      <c r="K7" s="2">
        <v>3</v>
      </c>
      <c r="L7" s="2">
        <v>4</v>
      </c>
    </row>
    <row r="8" spans="3:12" x14ac:dyDescent="0.25">
      <c r="I8" s="2">
        <v>1</v>
      </c>
      <c r="J8" s="2">
        <v>2</v>
      </c>
      <c r="K8" s="2">
        <v>3</v>
      </c>
      <c r="L8" s="2">
        <v>4</v>
      </c>
    </row>
    <row r="9" spans="3:12" x14ac:dyDescent="0.25">
      <c r="I9" s="2" t="b">
        <v>1</v>
      </c>
      <c r="J9" s="2" t="b">
        <v>0</v>
      </c>
      <c r="K9" s="2" t="b">
        <v>1</v>
      </c>
      <c r="L9" s="2" t="e" vm="2">
        <v>#VALUE!</v>
      </c>
    </row>
    <row r="10" spans="3:12" x14ac:dyDescent="0.25">
      <c r="C10" t="s">
        <v>5</v>
      </c>
      <c r="I10" s="2" t="b">
        <v>1</v>
      </c>
      <c r="J10" s="2" t="b">
        <v>0</v>
      </c>
      <c r="K10" s="2" t="b">
        <v>1</v>
      </c>
      <c r="L10" s="2" t="e" vm="2">
        <v>#VALUE!</v>
      </c>
    </row>
    <row r="11" spans="3:12" x14ac:dyDescent="0.25">
      <c r="I11" s="2" t="b">
        <v>1</v>
      </c>
      <c r="J11" s="2" t="b">
        <v>0</v>
      </c>
      <c r="K11" s="2" t="b">
        <v>1</v>
      </c>
      <c r="L11" s="2" t="e" vm="2"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5" priority="1">
      <formula>AND($I3&gt;0,MOD(ROW(H3)-2,$F$1)=0)</formula>
    </cfRule>
  </conditionalFormatting>
  <dataValidations count="1">
    <dataValidation type="list" errorStyle="information" allowBlank="1" showInputMessage="1" showErrorMessage="1" sqref="F1" xr:uid="{06F1B1B1-6291-48A3-8890-F02643E1C065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4CDD-99E3-4B08-9400-66275D422E2C}">
  <dimension ref="B1:L30"/>
  <sheetViews>
    <sheetView showGridLines="0" zoomScale="130" zoomScaleNormal="130" workbookViewId="0"/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2" customWidth="1"/>
  </cols>
  <sheetData>
    <row r="1" spans="2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t="s">
        <v>51</v>
      </c>
    </row>
    <row r="2" spans="2:12" x14ac:dyDescent="0.25">
      <c r="C2" s="4" t="s">
        <v>1</v>
      </c>
      <c r="D2" s="4" t="s">
        <v>2</v>
      </c>
      <c r="E2" s="4" t="s">
        <v>3</v>
      </c>
      <c r="F2" s="4" t="s">
        <v>4</v>
      </c>
      <c r="G2" s="2"/>
      <c r="H2" s="6"/>
    </row>
    <row r="3" spans="2:12" x14ac:dyDescent="0.25">
      <c r="B3" cm="1">
        <f t="array" ref="B3:B5">_xlfn.SEQUENCE(ROWS(data03[]))</f>
        <v>1</v>
      </c>
      <c r="C3" s="15" t="s">
        <v>45</v>
      </c>
      <c r="D3" s="16" t="s">
        <v>47</v>
      </c>
      <c r="E3" s="16" t="s">
        <v>44</v>
      </c>
      <c r="F3" s="17" t="s">
        <v>46</v>
      </c>
      <c r="H3" s="5" cm="1">
        <f t="array" aca="1" ref="H3:L11" ca="1">_xlfn.LET(_xlpm.d,OFFSET(data03[],0,-1,,5),_xlfn._xlws.SORT(_xlfn.REDUCE(_xlpm.d,_xlfn.SEQUENCE(,F1-1),_xlfn.LAMBDA(_xlpm.a,_xlpm.b,_xlfn.VSTACK(_xlpm.a,_xlpm.d)))))</f>
        <v>1</v>
      </c>
      <c r="I3" s="2" t="str">
        <f ca="1"/>
        <v>V dolinách</v>
      </c>
      <c r="J3" s="2" t="str">
        <f ca="1"/>
        <v>👨‍👩‍👧‍👦</v>
      </c>
      <c r="K3" s="2" t="str">
        <f ca="1"/>
        <v>nemajú</v>
      </c>
      <c r="L3" s="2" t="str">
        <f ca="1"/>
        <v>🔐</v>
      </c>
    </row>
    <row r="4" spans="2:12" x14ac:dyDescent="0.25">
      <c r="B4">
        <v>2</v>
      </c>
      <c r="C4" s="18">
        <v>1</v>
      </c>
      <c r="D4" s="19">
        <v>2</v>
      </c>
      <c r="E4" s="19">
        <v>3</v>
      </c>
      <c r="F4" s="20">
        <v>4</v>
      </c>
      <c r="H4" s="5">
        <f ca="1"/>
        <v>1</v>
      </c>
      <c r="I4" s="2" t="str">
        <f ca="1"/>
        <v>V dolinách</v>
      </c>
      <c r="J4" s="2" t="str">
        <f ca="1"/>
        <v>👨‍👩‍👧‍👦</v>
      </c>
      <c r="K4" s="2" t="str">
        <f ca="1"/>
        <v>nemajú</v>
      </c>
      <c r="L4" s="2" t="str">
        <f ca="1"/>
        <v>🔐</v>
      </c>
    </row>
    <row r="5" spans="2:12" x14ac:dyDescent="0.25">
      <c r="B5">
        <v>3</v>
      </c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H5" s="5">
        <f ca="1"/>
        <v>1</v>
      </c>
      <c r="I5" s="2" t="str">
        <f ca="1"/>
        <v>V dolinách</v>
      </c>
      <c r="J5" s="2" t="str">
        <f ca="1"/>
        <v>👨‍👩‍👧‍👦</v>
      </c>
      <c r="K5" s="2" t="str">
        <f ca="1"/>
        <v>nemajú</v>
      </c>
      <c r="L5" s="2" t="str">
        <f ca="1"/>
        <v>🔐</v>
      </c>
    </row>
    <row r="6" spans="2:12" x14ac:dyDescent="0.25">
      <c r="C6" s="2"/>
      <c r="D6" s="2"/>
      <c r="E6" s="2"/>
      <c r="F6" s="2"/>
      <c r="H6" s="5">
        <f ca="1"/>
        <v>2</v>
      </c>
      <c r="I6" s="2">
        <f ca="1"/>
        <v>1</v>
      </c>
      <c r="J6" s="2">
        <f ca="1"/>
        <v>2</v>
      </c>
      <c r="K6" s="2">
        <f ca="1"/>
        <v>3</v>
      </c>
      <c r="L6" s="2">
        <f ca="1"/>
        <v>4</v>
      </c>
    </row>
    <row r="7" spans="2:12" x14ac:dyDescent="0.25">
      <c r="H7" s="5">
        <f ca="1"/>
        <v>2</v>
      </c>
      <c r="I7" s="2">
        <f ca="1"/>
        <v>1</v>
      </c>
      <c r="J7" s="2">
        <f ca="1"/>
        <v>2</v>
      </c>
      <c r="K7" s="2">
        <f ca="1"/>
        <v>3</v>
      </c>
      <c r="L7" s="2">
        <f ca="1"/>
        <v>4</v>
      </c>
    </row>
    <row r="8" spans="2:12" x14ac:dyDescent="0.25">
      <c r="H8" s="5">
        <f ca="1"/>
        <v>2</v>
      </c>
      <c r="I8" s="2">
        <f ca="1"/>
        <v>1</v>
      </c>
      <c r="J8" s="2">
        <f ca="1"/>
        <v>2</v>
      </c>
      <c r="K8" s="2">
        <f ca="1"/>
        <v>3</v>
      </c>
      <c r="L8" s="2">
        <f ca="1"/>
        <v>4</v>
      </c>
    </row>
    <row r="9" spans="2:12" x14ac:dyDescent="0.25">
      <c r="H9" s="5">
        <f ca="1"/>
        <v>3</v>
      </c>
      <c r="I9" s="2" t="b">
        <f ca="1"/>
        <v>1</v>
      </c>
      <c r="J9" s="2" t="b">
        <f ca="1"/>
        <v>0</v>
      </c>
      <c r="K9" s="2" t="b">
        <f ca="1"/>
        <v>1</v>
      </c>
      <c r="L9" s="2" t="e" vm="2">
        <f ca="1"/>
        <v>#VALUE!</v>
      </c>
    </row>
    <row r="10" spans="2:12" x14ac:dyDescent="0.25">
      <c r="C10" t="s">
        <v>5</v>
      </c>
      <c r="H10" s="5">
        <f ca="1"/>
        <v>3</v>
      </c>
      <c r="I10" s="2" t="b">
        <f ca="1"/>
        <v>1</v>
      </c>
      <c r="J10" s="2" t="b">
        <f ca="1"/>
        <v>0</v>
      </c>
      <c r="K10" s="2" t="b">
        <f ca="1"/>
        <v>1</v>
      </c>
      <c r="L10" s="2" t="e" vm="2">
        <f ca="1"/>
        <v>#VALUE!</v>
      </c>
    </row>
    <row r="11" spans="2:12" x14ac:dyDescent="0.25">
      <c r="H11" s="5">
        <f ca="1"/>
        <v>3</v>
      </c>
      <c r="I11" s="2" t="b">
        <f ca="1"/>
        <v>1</v>
      </c>
      <c r="J11" s="2" t="b">
        <f ca="1"/>
        <v>0</v>
      </c>
      <c r="K11" s="2" t="b">
        <f ca="1"/>
        <v>1</v>
      </c>
      <c r="L11" s="2" t="e" vm="2">
        <f ca="1"/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4" priority="1">
      <formula>AND($I3&gt;0,MOD(ROW(H3)-2,$F$1)=0)</formula>
    </cfRule>
  </conditionalFormatting>
  <dataValidations count="1">
    <dataValidation type="list" errorStyle="information" allowBlank="1" showInputMessage="1" showErrorMessage="1" sqref="F1" xr:uid="{CFD8CCBE-C970-40ED-B37B-3826932C6F4A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A353-5A6A-4FF3-8BA3-DB1FDECC04AF}">
  <dimension ref="C1:L30"/>
  <sheetViews>
    <sheetView showGridLines="0" zoomScale="130" zoomScaleNormal="130" workbookViewId="0"/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2" customWidth="1"/>
  </cols>
  <sheetData>
    <row r="1" spans="3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t="s">
        <v>52</v>
      </c>
    </row>
    <row r="2" spans="3:12" x14ac:dyDescent="0.25">
      <c r="C2" s="4" t="s">
        <v>1</v>
      </c>
      <c r="D2" s="4" t="s">
        <v>2</v>
      </c>
      <c r="E2" s="4" t="s">
        <v>3</v>
      </c>
      <c r="F2" s="4" t="s">
        <v>4</v>
      </c>
      <c r="G2" s="2"/>
      <c r="H2" s="6"/>
    </row>
    <row r="3" spans="3:12" x14ac:dyDescent="0.25">
      <c r="C3" s="15" t="s">
        <v>45</v>
      </c>
      <c r="D3" s="16" t="s">
        <v>47</v>
      </c>
      <c r="E3" s="16" t="s">
        <v>44</v>
      </c>
      <c r="F3" s="17" t="s">
        <v>46</v>
      </c>
      <c r="H3" s="5" cm="1">
        <f t="array" ref="H3:H11">_xlfn.SEQUENCE(F1*ROWS(data1[]))</f>
        <v>1</v>
      </c>
      <c r="I3" s="2" t="str" cm="1">
        <f t="array" ref="I3:I11">INDEX(data1[Stĺpec1],1+INT((_xlfn.ANCHORARRAY($H$3)-1)/$F$1),1)</f>
        <v>V dolinách</v>
      </c>
      <c r="J3" s="2" t="str" cm="1">
        <f t="array" ref="J3:J11">INDEX(data1[Stĺpec2],1+INT((_xlfn.ANCHORARRAY($H$3)-1)/$F$1),1)</f>
        <v>👨‍👩‍👧‍👦</v>
      </c>
      <c r="K3" s="2" t="str" cm="1">
        <f t="array" ref="K3:K11">INDEX(data1[Stĺpec3],1+INT((_xlfn.ANCHORARRAY($H$3)-1)/$F$1),1)</f>
        <v>nemajú</v>
      </c>
      <c r="L3" s="2" t="str" cm="1">
        <f t="array" ref="L3:L11">INDEX(data1[Stĺpec4],1+INT((_xlfn.ANCHORARRAY($H$3)-1)/$F$1),1)</f>
        <v>🔐</v>
      </c>
    </row>
    <row r="4" spans="3:12" x14ac:dyDescent="0.25">
      <c r="C4" s="18">
        <v>1</v>
      </c>
      <c r="D4" s="19">
        <v>2</v>
      </c>
      <c r="E4" s="19">
        <v>3</v>
      </c>
      <c r="F4" s="20">
        <v>4</v>
      </c>
      <c r="H4" s="5">
        <v>2</v>
      </c>
      <c r="I4" s="2" t="str">
        <v>V dolinách</v>
      </c>
      <c r="J4" s="2" t="str">
        <v>👨‍👩‍👧‍👦</v>
      </c>
      <c r="K4" s="2" t="str">
        <v>nemajú</v>
      </c>
      <c r="L4" s="2" t="str">
        <v>🔐</v>
      </c>
    </row>
    <row r="5" spans="3:12" x14ac:dyDescent="0.25"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H5" s="5">
        <v>3</v>
      </c>
      <c r="I5" s="2" t="str">
        <v>V dolinách</v>
      </c>
      <c r="J5" s="2" t="str">
        <v>👨‍👩‍👧‍👦</v>
      </c>
      <c r="K5" s="2" t="str">
        <v>nemajú</v>
      </c>
      <c r="L5" s="2" t="str">
        <v>🔐</v>
      </c>
    </row>
    <row r="6" spans="3:12" x14ac:dyDescent="0.25">
      <c r="C6" s="2"/>
      <c r="D6" s="2"/>
      <c r="E6" s="2"/>
      <c r="F6" s="2"/>
      <c r="H6" s="5">
        <v>4</v>
      </c>
      <c r="I6" s="2">
        <v>1</v>
      </c>
      <c r="J6" s="2">
        <v>2</v>
      </c>
      <c r="K6" s="2">
        <v>3</v>
      </c>
      <c r="L6" s="2">
        <v>4</v>
      </c>
    </row>
    <row r="7" spans="3:12" x14ac:dyDescent="0.25">
      <c r="H7" s="5">
        <v>5</v>
      </c>
      <c r="I7" s="2">
        <v>1</v>
      </c>
      <c r="J7" s="2">
        <v>2</v>
      </c>
      <c r="K7" s="2">
        <v>3</v>
      </c>
      <c r="L7" s="2">
        <v>4</v>
      </c>
    </row>
    <row r="8" spans="3:12" x14ac:dyDescent="0.25">
      <c r="H8" s="5">
        <v>6</v>
      </c>
      <c r="I8" s="2">
        <v>1</v>
      </c>
      <c r="J8" s="2">
        <v>2</v>
      </c>
      <c r="K8" s="2">
        <v>3</v>
      </c>
      <c r="L8" s="2">
        <v>4</v>
      </c>
    </row>
    <row r="9" spans="3:12" x14ac:dyDescent="0.25">
      <c r="H9" s="5">
        <v>7</v>
      </c>
      <c r="I9" s="2" t="b">
        <v>1</v>
      </c>
      <c r="J9" s="2" t="b">
        <v>0</v>
      </c>
      <c r="K9" s="2" t="b">
        <v>1</v>
      </c>
      <c r="L9" s="2" t="e" vm="2">
        <v>#VALUE!</v>
      </c>
    </row>
    <row r="10" spans="3:12" x14ac:dyDescent="0.25">
      <c r="C10" t="s">
        <v>5</v>
      </c>
      <c r="H10" s="5">
        <v>8</v>
      </c>
      <c r="I10" s="2" t="b">
        <v>1</v>
      </c>
      <c r="J10" s="2" t="b">
        <v>0</v>
      </c>
      <c r="K10" s="2" t="b">
        <v>1</v>
      </c>
      <c r="L10" s="2" t="e" vm="2">
        <v>#VALUE!</v>
      </c>
    </row>
    <row r="11" spans="3:12" x14ac:dyDescent="0.25">
      <c r="H11" s="5">
        <v>9</v>
      </c>
      <c r="I11" s="2" t="b">
        <v>1</v>
      </c>
      <c r="J11" s="2" t="b">
        <v>0</v>
      </c>
      <c r="K11" s="2" t="b">
        <v>1</v>
      </c>
      <c r="L11" s="2" t="e" vm="2"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3" priority="1">
      <formula>AND($H3&gt;0,MOD($H3,$F$1)=0)</formula>
    </cfRule>
  </conditionalFormatting>
  <dataValidations count="1">
    <dataValidation type="list" errorStyle="information" allowBlank="1" showInputMessage="1" showErrorMessage="1" sqref="F1" xr:uid="{3B8C444A-91B2-4A28-9A0C-9897B87F794C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87730-EAE6-4F88-A227-AD01A242A51B}">
  <dimension ref="C1:L30"/>
  <sheetViews>
    <sheetView showGridLines="0" zoomScale="130" zoomScaleNormal="130" workbookViewId="0"/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6" customWidth="1"/>
  </cols>
  <sheetData>
    <row r="1" spans="3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s="5" t="s">
        <v>50</v>
      </c>
    </row>
    <row r="2" spans="3:12" x14ac:dyDescent="0.25">
      <c r="C2" s="4" t="s">
        <v>1</v>
      </c>
      <c r="D2" s="4" t="s">
        <v>2</v>
      </c>
      <c r="E2" s="4" t="s">
        <v>3</v>
      </c>
      <c r="F2" s="4" t="s">
        <v>4</v>
      </c>
      <c r="G2" s="2"/>
      <c r="H2" s="6"/>
      <c r="I2" s="6" cm="1">
        <f t="array" ref="I2:L2">_xlfn.SEQUENCE(,4)</f>
        <v>1</v>
      </c>
      <c r="J2" s="6">
        <v>2</v>
      </c>
      <c r="K2" s="6">
        <v>3</v>
      </c>
      <c r="L2" s="6">
        <v>4</v>
      </c>
    </row>
    <row r="3" spans="3:12" x14ac:dyDescent="0.25">
      <c r="C3" s="15" t="s">
        <v>45</v>
      </c>
      <c r="D3" s="16" t="s">
        <v>47</v>
      </c>
      <c r="E3" s="16" t="s">
        <v>44</v>
      </c>
      <c r="F3" s="17" t="s">
        <v>46</v>
      </c>
      <c r="H3" s="5" cm="1">
        <f t="array" ref="H3:H11">_xlfn.SEQUENCE(F1*ROWS(data2[]))</f>
        <v>1</v>
      </c>
      <c r="I3" s="6" t="str" cm="1">
        <f t="array" ref="I3:L11">INDEX(data2[],1+INT((_xlfn.ANCHORARRAY($H$3)-1)/$F$1),_xlfn.ANCHORARRAY(I2))</f>
        <v>V dolinách</v>
      </c>
      <c r="J3" s="6" t="str">
        <v>👨‍👩‍👧‍👦</v>
      </c>
      <c r="K3" s="6" t="str">
        <v>nemajú</v>
      </c>
      <c r="L3" s="6" t="str">
        <v>🔐</v>
      </c>
    </row>
    <row r="4" spans="3:12" x14ac:dyDescent="0.25">
      <c r="C4" s="18">
        <v>1</v>
      </c>
      <c r="D4" s="19">
        <v>2</v>
      </c>
      <c r="E4" s="19">
        <v>3</v>
      </c>
      <c r="F4" s="20">
        <v>4</v>
      </c>
      <c r="H4" s="5">
        <v>2</v>
      </c>
      <c r="I4" s="6" t="str">
        <v>V dolinách</v>
      </c>
      <c r="J4" s="6" t="str">
        <v>👨‍👩‍👧‍👦</v>
      </c>
      <c r="K4" s="6" t="str">
        <v>nemajú</v>
      </c>
      <c r="L4" s="6" t="str">
        <v>🔐</v>
      </c>
    </row>
    <row r="5" spans="3:12" x14ac:dyDescent="0.25"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H5" s="5">
        <v>3</v>
      </c>
      <c r="I5" s="6" t="str">
        <v>V dolinách</v>
      </c>
      <c r="J5" s="6" t="str">
        <v>👨‍👩‍👧‍👦</v>
      </c>
      <c r="K5" s="6" t="str">
        <v>nemajú</v>
      </c>
      <c r="L5" s="6" t="str">
        <v>🔐</v>
      </c>
    </row>
    <row r="6" spans="3:12" x14ac:dyDescent="0.25">
      <c r="C6" s="2"/>
      <c r="D6" s="2"/>
      <c r="E6" s="2"/>
      <c r="F6" s="2"/>
      <c r="H6" s="5">
        <v>4</v>
      </c>
      <c r="I6" s="6">
        <v>1</v>
      </c>
      <c r="J6" s="6">
        <v>2</v>
      </c>
      <c r="K6" s="6">
        <v>3</v>
      </c>
      <c r="L6" s="6">
        <v>4</v>
      </c>
    </row>
    <row r="7" spans="3:12" x14ac:dyDescent="0.25">
      <c r="H7" s="5">
        <v>5</v>
      </c>
      <c r="I7" s="6">
        <v>1</v>
      </c>
      <c r="J7" s="6">
        <v>2</v>
      </c>
      <c r="K7" s="6">
        <v>3</v>
      </c>
      <c r="L7" s="6">
        <v>4</v>
      </c>
    </row>
    <row r="8" spans="3:12" x14ac:dyDescent="0.25">
      <c r="H8" s="5">
        <v>6</v>
      </c>
      <c r="I8" s="6">
        <v>1</v>
      </c>
      <c r="J8" s="6">
        <v>2</v>
      </c>
      <c r="K8" s="6">
        <v>3</v>
      </c>
      <c r="L8" s="6">
        <v>4</v>
      </c>
    </row>
    <row r="9" spans="3:12" x14ac:dyDescent="0.25">
      <c r="H9" s="5">
        <v>7</v>
      </c>
      <c r="I9" s="6" t="b">
        <v>1</v>
      </c>
      <c r="J9" s="6" t="b">
        <v>0</v>
      </c>
      <c r="K9" s="6" t="b">
        <v>1</v>
      </c>
      <c r="L9" s="6" t="e" vm="2">
        <v>#VALUE!</v>
      </c>
    </row>
    <row r="10" spans="3:12" x14ac:dyDescent="0.25">
      <c r="C10" t="s">
        <v>5</v>
      </c>
      <c r="H10" s="5">
        <v>8</v>
      </c>
      <c r="I10" s="6" t="b">
        <v>1</v>
      </c>
      <c r="J10" s="6" t="b">
        <v>0</v>
      </c>
      <c r="K10" s="6" t="b">
        <v>1</v>
      </c>
      <c r="L10" s="6" t="e" vm="2">
        <v>#VALUE!</v>
      </c>
    </row>
    <row r="11" spans="3:12" x14ac:dyDescent="0.25">
      <c r="H11" s="5">
        <v>9</v>
      </c>
      <c r="I11" s="6" t="b">
        <v>1</v>
      </c>
      <c r="J11" s="6" t="b">
        <v>0</v>
      </c>
      <c r="K11" s="6" t="b">
        <v>1</v>
      </c>
      <c r="L11" s="6" t="e" vm="2"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2" priority="1">
      <formula>AND($H3&gt;0,MOD($H3,$F$1)=0)</formula>
    </cfRule>
  </conditionalFormatting>
  <dataValidations count="1">
    <dataValidation type="list" errorStyle="information" allowBlank="1" showInputMessage="1" showErrorMessage="1" sqref="F1" xr:uid="{5EB4B3F6-04F4-46A4-A027-DBEA2CFD8C48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D7E5-A340-4CC4-953B-0640F6C4E1DE}">
  <dimension ref="C1:L30"/>
  <sheetViews>
    <sheetView showGridLines="0" zoomScale="130" zoomScaleNormal="130" workbookViewId="0"/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2" customWidth="1"/>
  </cols>
  <sheetData>
    <row r="1" spans="3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t="s">
        <v>50</v>
      </c>
    </row>
    <row r="2" spans="3:12" x14ac:dyDescent="0.25">
      <c r="C2" s="4" t="s">
        <v>1</v>
      </c>
      <c r="D2" s="4" t="s">
        <v>2</v>
      </c>
      <c r="E2" s="4" t="s">
        <v>3</v>
      </c>
      <c r="F2" s="4" t="s">
        <v>4</v>
      </c>
    </row>
    <row r="3" spans="3:12" x14ac:dyDescent="0.25">
      <c r="C3" s="15" t="s">
        <v>45</v>
      </c>
      <c r="D3" s="16" t="s">
        <v>47</v>
      </c>
      <c r="E3" s="16" t="s">
        <v>44</v>
      </c>
      <c r="F3" s="17" t="s">
        <v>46</v>
      </c>
      <c r="I3" s="2" t="str" cm="1">
        <f t="array" ref="I3:L11">_xlfn.MAKEARRAY(F1*ROWS(data3[]),4,_xlfn.LAMBDA(_xlpm.r,_xlpm.s,INDEX(data3[],1+QUOTIENT((_xlpm.r-1),F1),_xlpm.s)))</f>
        <v>V dolinách</v>
      </c>
      <c r="J3" s="2" t="str">
        <v>👨‍👩‍👧‍👦</v>
      </c>
      <c r="K3" s="2" t="str">
        <v>nemajú</v>
      </c>
      <c r="L3" s="2" t="str">
        <v>🔐</v>
      </c>
    </row>
    <row r="4" spans="3:12" x14ac:dyDescent="0.25">
      <c r="C4" s="18">
        <v>1</v>
      </c>
      <c r="D4" s="19">
        <v>2</v>
      </c>
      <c r="E4" s="19">
        <v>3</v>
      </c>
      <c r="F4" s="20">
        <v>4</v>
      </c>
      <c r="I4" s="2" t="str">
        <v>V dolinách</v>
      </c>
      <c r="J4" s="2" t="str">
        <v>👨‍👩‍👧‍👦</v>
      </c>
      <c r="K4" s="2" t="str">
        <v>nemajú</v>
      </c>
      <c r="L4" s="2" t="str">
        <v>🔐</v>
      </c>
    </row>
    <row r="5" spans="3:12" x14ac:dyDescent="0.25"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I5" s="2" t="str">
        <v>V dolinách</v>
      </c>
      <c r="J5" s="2" t="str">
        <v>👨‍👩‍👧‍👦</v>
      </c>
      <c r="K5" s="2" t="str">
        <v>nemajú</v>
      </c>
      <c r="L5" s="2" t="str">
        <v>🔐</v>
      </c>
    </row>
    <row r="6" spans="3:12" x14ac:dyDescent="0.25">
      <c r="C6" s="2"/>
      <c r="D6" s="2"/>
      <c r="E6" s="2"/>
      <c r="F6" s="2"/>
      <c r="I6" s="2">
        <v>1</v>
      </c>
      <c r="J6" s="2">
        <v>2</v>
      </c>
      <c r="K6" s="2">
        <v>3</v>
      </c>
      <c r="L6" s="2">
        <v>4</v>
      </c>
    </row>
    <row r="7" spans="3:12" x14ac:dyDescent="0.25">
      <c r="I7" s="2">
        <v>1</v>
      </c>
      <c r="J7" s="2">
        <v>2</v>
      </c>
      <c r="K7" s="2">
        <v>3</v>
      </c>
      <c r="L7" s="2">
        <v>4</v>
      </c>
    </row>
    <row r="8" spans="3:12" x14ac:dyDescent="0.25">
      <c r="I8" s="2">
        <v>1</v>
      </c>
      <c r="J8" s="2">
        <v>2</v>
      </c>
      <c r="K8" s="2">
        <v>3</v>
      </c>
      <c r="L8" s="2">
        <v>4</v>
      </c>
    </row>
    <row r="9" spans="3:12" x14ac:dyDescent="0.25">
      <c r="I9" s="2" t="b">
        <v>1</v>
      </c>
      <c r="J9" s="2" t="b">
        <v>0</v>
      </c>
      <c r="K9" s="2" t="b">
        <v>1</v>
      </c>
      <c r="L9" s="2" t="e" vm="2">
        <v>#VALUE!</v>
      </c>
    </row>
    <row r="10" spans="3:12" x14ac:dyDescent="0.25">
      <c r="C10" t="s">
        <v>5</v>
      </c>
      <c r="I10" s="2" t="b">
        <v>1</v>
      </c>
      <c r="J10" s="2" t="b">
        <v>0</v>
      </c>
      <c r="K10" s="2" t="b">
        <v>1</v>
      </c>
      <c r="L10" s="2" t="e" vm="2">
        <v>#VALUE!</v>
      </c>
    </row>
    <row r="11" spans="3:12" x14ac:dyDescent="0.25">
      <c r="I11" s="2" t="b">
        <v>1</v>
      </c>
      <c r="J11" s="2" t="b">
        <v>0</v>
      </c>
      <c r="K11" s="2" t="b">
        <v>1</v>
      </c>
      <c r="L11" s="2" t="e" vm="2"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1" priority="1">
      <formula>AND($I3&gt;0,MOD(ROW(H3)-2,$F$1)=0)</formula>
    </cfRule>
  </conditionalFormatting>
  <dataValidations disablePrompts="1" count="1">
    <dataValidation type="list" allowBlank="1" showInputMessage="1" showErrorMessage="1" sqref="F1" xr:uid="{3767FCCE-9359-4EB9-AB99-9F5D83DFAF42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D460-81E9-4817-9145-5859AB55B83E}">
  <dimension ref="C1:L30"/>
  <sheetViews>
    <sheetView showGridLines="0" zoomScale="130" zoomScaleNormal="130" workbookViewId="0"/>
  </sheetViews>
  <sheetFormatPr defaultRowHeight="15" x14ac:dyDescent="0.25"/>
  <cols>
    <col min="1" max="2" width="3.7109375" customWidth="1"/>
    <col min="3" max="6" width="8.85546875" customWidth="1"/>
    <col min="8" max="8" width="4" style="5" customWidth="1"/>
    <col min="9" max="12" width="10.5703125" style="2" customWidth="1"/>
  </cols>
  <sheetData>
    <row r="1" spans="3:12" x14ac:dyDescent="0.25">
      <c r="D1" s="3" t="s">
        <v>0</v>
      </c>
      <c r="E1" s="3"/>
      <c r="F1" s="3">
        <v>3</v>
      </c>
      <c r="G1" s="36" t="s">
        <v>6</v>
      </c>
      <c r="H1" s="36"/>
      <c r="I1" s="36"/>
      <c r="J1" s="36"/>
      <c r="K1" t="s">
        <v>50</v>
      </c>
    </row>
    <row r="2" spans="3:12" x14ac:dyDescent="0.25">
      <c r="C2" s="4" t="s">
        <v>1</v>
      </c>
      <c r="D2" s="4" t="s">
        <v>2</v>
      </c>
      <c r="E2" s="4" t="s">
        <v>3</v>
      </c>
      <c r="F2" s="4" t="s">
        <v>4</v>
      </c>
    </row>
    <row r="3" spans="3:12" x14ac:dyDescent="0.25">
      <c r="C3" s="15" t="s">
        <v>45</v>
      </c>
      <c r="D3" s="16" t="s">
        <v>47</v>
      </c>
      <c r="E3" s="16" t="s">
        <v>44</v>
      </c>
      <c r="F3" s="17" t="s">
        <v>46</v>
      </c>
      <c r="I3" s="2" t="str" cm="1">
        <f t="array" ref="I3:L11">potrepaťNemiešať(data007[],F1)</f>
        <v>V dolinách</v>
      </c>
      <c r="J3" s="2" t="str">
        <v>👨‍👩‍👧‍👦</v>
      </c>
      <c r="K3" s="2" t="str">
        <v>nemajú</v>
      </c>
      <c r="L3" s="2" t="str">
        <v>🔐</v>
      </c>
    </row>
    <row r="4" spans="3:12" x14ac:dyDescent="0.25">
      <c r="C4" s="18">
        <v>1</v>
      </c>
      <c r="D4" s="19">
        <v>2</v>
      </c>
      <c r="E4" s="19">
        <v>3</v>
      </c>
      <c r="F4" s="20">
        <v>4</v>
      </c>
      <c r="I4" s="2" t="str">
        <v>V dolinách</v>
      </c>
      <c r="J4" s="2" t="str">
        <v>👨‍👩‍👧‍👦</v>
      </c>
      <c r="K4" s="2" t="str">
        <v>nemajú</v>
      </c>
      <c r="L4" s="2" t="str">
        <v>🔐</v>
      </c>
    </row>
    <row r="5" spans="3:12" x14ac:dyDescent="0.25">
      <c r="C5" s="15" t="b">
        <f>1=1</f>
        <v>1</v>
      </c>
      <c r="D5" s="16" t="b">
        <f>1=2</f>
        <v>0</v>
      </c>
      <c r="E5" s="16" t="b">
        <f>TRUE</f>
        <v>1</v>
      </c>
      <c r="F5" s="16" t="e" vm="1">
        <v>#VALUE!</v>
      </c>
      <c r="I5" s="2" t="str">
        <v>V dolinách</v>
      </c>
      <c r="J5" s="2" t="str">
        <v>👨‍👩‍👧‍👦</v>
      </c>
      <c r="K5" s="2" t="str">
        <v>nemajú</v>
      </c>
      <c r="L5" s="2" t="str">
        <v>🔐</v>
      </c>
    </row>
    <row r="6" spans="3:12" x14ac:dyDescent="0.25">
      <c r="C6" s="2"/>
      <c r="D6" s="2"/>
      <c r="E6" s="2"/>
      <c r="F6" s="2"/>
      <c r="I6" s="2">
        <v>1</v>
      </c>
      <c r="J6" s="2">
        <v>2</v>
      </c>
      <c r="K6" s="2">
        <v>3</v>
      </c>
      <c r="L6" s="2">
        <v>4</v>
      </c>
    </row>
    <row r="7" spans="3:12" x14ac:dyDescent="0.25">
      <c r="I7" s="2">
        <v>1</v>
      </c>
      <c r="J7" s="2">
        <v>2</v>
      </c>
      <c r="K7" s="2">
        <v>3</v>
      </c>
      <c r="L7" s="2">
        <v>4</v>
      </c>
    </row>
    <row r="8" spans="3:12" x14ac:dyDescent="0.25">
      <c r="I8" s="2">
        <v>1</v>
      </c>
      <c r="J8" s="2">
        <v>2</v>
      </c>
      <c r="K8" s="2">
        <v>3</v>
      </c>
      <c r="L8" s="2">
        <v>4</v>
      </c>
    </row>
    <row r="9" spans="3:12" x14ac:dyDescent="0.25">
      <c r="I9" s="2" t="b">
        <v>1</v>
      </c>
      <c r="J9" s="2" t="b">
        <v>0</v>
      </c>
      <c r="K9" s="2" t="b">
        <v>1</v>
      </c>
      <c r="L9" s="2" t="e" vm="2">
        <v>#VALUE!</v>
      </c>
    </row>
    <row r="10" spans="3:12" x14ac:dyDescent="0.25">
      <c r="C10" t="s">
        <v>5</v>
      </c>
      <c r="I10" s="2" t="b">
        <v>1</v>
      </c>
      <c r="J10" s="2" t="b">
        <v>0</v>
      </c>
      <c r="K10" s="2" t="b">
        <v>1</v>
      </c>
      <c r="L10" s="2" t="e" vm="2">
        <v>#VALUE!</v>
      </c>
    </row>
    <row r="11" spans="3:12" x14ac:dyDescent="0.25">
      <c r="I11" s="2" t="b">
        <v>1</v>
      </c>
      <c r="J11" s="2" t="b">
        <v>0</v>
      </c>
      <c r="K11" s="2" t="b">
        <v>1</v>
      </c>
      <c r="L11" s="2" t="e" vm="2">
        <v>#VALUE!</v>
      </c>
    </row>
    <row r="21" spans="4:7" x14ac:dyDescent="0.25">
      <c r="D21" s="1"/>
      <c r="E21" s="1"/>
      <c r="F21" s="1"/>
      <c r="G21" s="1"/>
    </row>
    <row r="22" spans="4:7" x14ac:dyDescent="0.25">
      <c r="D22" s="1"/>
      <c r="E22" s="1"/>
      <c r="F22" s="1"/>
      <c r="G22" s="1"/>
    </row>
    <row r="23" spans="4:7" x14ac:dyDescent="0.25">
      <c r="D23" s="1"/>
      <c r="E23" s="1"/>
      <c r="F23" s="1"/>
      <c r="G23" s="1"/>
    </row>
    <row r="24" spans="4:7" x14ac:dyDescent="0.25">
      <c r="D24" s="1"/>
      <c r="E24" s="1"/>
      <c r="F24" s="1"/>
      <c r="G24" s="1"/>
    </row>
    <row r="25" spans="4:7" x14ac:dyDescent="0.25">
      <c r="D25" s="1"/>
      <c r="E25" s="1"/>
      <c r="F25" s="1"/>
      <c r="G25" s="1"/>
    </row>
    <row r="26" spans="4:7" x14ac:dyDescent="0.25">
      <c r="D26" s="1"/>
      <c r="E26" s="1"/>
      <c r="F26" s="1"/>
      <c r="G26" s="1"/>
    </row>
    <row r="27" spans="4:7" x14ac:dyDescent="0.25">
      <c r="D27" s="1"/>
      <c r="E27" s="1"/>
      <c r="F27" s="1"/>
      <c r="G27" s="1"/>
    </row>
    <row r="28" spans="4:7" x14ac:dyDescent="0.25">
      <c r="D28" s="1"/>
      <c r="E28" s="1"/>
      <c r="F28" s="1"/>
      <c r="G28" s="1"/>
    </row>
    <row r="29" spans="4:7" x14ac:dyDescent="0.25">
      <c r="D29" s="1"/>
      <c r="E29" s="1"/>
      <c r="F29" s="1"/>
      <c r="G29" s="1"/>
    </row>
    <row r="30" spans="4:7" x14ac:dyDescent="0.25">
      <c r="D30" s="1"/>
      <c r="E30" s="1"/>
      <c r="F30" s="1"/>
      <c r="G30" s="1"/>
    </row>
  </sheetData>
  <mergeCells count="1">
    <mergeCell ref="G1:J1"/>
  </mergeCells>
  <conditionalFormatting sqref="H3:L3000">
    <cfRule type="expression" dxfId="0" priority="1">
      <formula>AND($I3&gt;0,MOD(ROW(H3)-2,$F$1)=0)</formula>
    </cfRule>
  </conditionalFormatting>
  <dataValidations count="1">
    <dataValidation type="list" allowBlank="1" showInputMessage="1" showErrorMessage="1" sqref="F1" xr:uid="{2E152037-FAC0-498A-B6ED-7C3BF6799715}">
      <formula1>"2,3,4,5,6,7"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6662-F891-4483-8343-70CFA8D39BFA}">
  <sheetPr>
    <tabColor rgb="FFFF0000"/>
  </sheetPr>
  <dimension ref="B2:N29"/>
  <sheetViews>
    <sheetView zoomScale="145" zoomScaleNormal="145" workbookViewId="0"/>
  </sheetViews>
  <sheetFormatPr defaultRowHeight="15" x14ac:dyDescent="0.25"/>
  <sheetData>
    <row r="2" spans="2:4" ht="15.75" x14ac:dyDescent="0.25">
      <c r="C2" s="11" t="s">
        <v>23</v>
      </c>
    </row>
    <row r="4" spans="2:4" x14ac:dyDescent="0.25">
      <c r="C4" t="s">
        <v>36</v>
      </c>
    </row>
    <row r="5" spans="2:4" x14ac:dyDescent="0.25">
      <c r="D5" t="s">
        <v>42</v>
      </c>
    </row>
    <row r="6" spans="2:4" x14ac:dyDescent="0.25">
      <c r="C6" t="s">
        <v>32</v>
      </c>
    </row>
    <row r="7" spans="2:4" x14ac:dyDescent="0.25">
      <c r="B7" s="7" t="s">
        <v>24</v>
      </c>
    </row>
    <row r="8" spans="2:4" x14ac:dyDescent="0.25">
      <c r="C8" t="s">
        <v>25</v>
      </c>
    </row>
    <row r="9" spans="2:4" x14ac:dyDescent="0.25">
      <c r="C9" t="s">
        <v>26</v>
      </c>
    </row>
    <row r="10" spans="2:4" x14ac:dyDescent="0.25">
      <c r="C10" t="s">
        <v>28</v>
      </c>
    </row>
    <row r="11" spans="2:4" x14ac:dyDescent="0.25">
      <c r="C11" t="s">
        <v>27</v>
      </c>
    </row>
    <row r="12" spans="2:4" x14ac:dyDescent="0.25">
      <c r="C12" t="s">
        <v>29</v>
      </c>
    </row>
    <row r="13" spans="2:4" x14ac:dyDescent="0.25">
      <c r="C13" t="s">
        <v>40</v>
      </c>
    </row>
    <row r="16" spans="2:4" x14ac:dyDescent="0.25">
      <c r="B16" t="s">
        <v>18</v>
      </c>
    </row>
    <row r="18" spans="2:14" x14ac:dyDescent="0.25">
      <c r="B18" t="s">
        <v>19</v>
      </c>
    </row>
    <row r="19" spans="2:14" x14ac:dyDescent="0.25">
      <c r="B19" s="7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x14ac:dyDescent="0.25">
      <c r="B20" s="7" t="s">
        <v>21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x14ac:dyDescent="0.25">
      <c r="B21" s="7" t="s">
        <v>22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4" spans="2:14" x14ac:dyDescent="0.25">
      <c r="B24" s="7" t="s">
        <v>30</v>
      </c>
    </row>
    <row r="25" spans="2:14" x14ac:dyDescent="0.25">
      <c r="B25" t="s">
        <v>33</v>
      </c>
    </row>
    <row r="26" spans="2:14" x14ac:dyDescent="0.25">
      <c r="C26" t="s">
        <v>31</v>
      </c>
    </row>
    <row r="27" spans="2:14" x14ac:dyDescent="0.25">
      <c r="B27" t="s">
        <v>34</v>
      </c>
    </row>
    <row r="29" spans="2:14" x14ac:dyDescent="0.25">
      <c r="B2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Zadanie</vt:lpstr>
      <vt:lpstr>Riešenie 0</vt:lpstr>
      <vt:lpstr>Riešenie 01</vt:lpstr>
      <vt:lpstr>Riešenie 02</vt:lpstr>
      <vt:lpstr>Riešenie 03</vt:lpstr>
      <vt:lpstr>Riešenie 1</vt:lpstr>
      <vt:lpstr>Riešenie 2</vt:lpstr>
      <vt:lpstr>Riešenie 3</vt:lpstr>
      <vt:lpstr>Riešenie 007</vt:lpstr>
      <vt:lpstr>XY problém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dcterms:created xsi:type="dcterms:W3CDTF">2023-10-24T11:04:34Z</dcterms:created>
  <dcterms:modified xsi:type="dcterms:W3CDTF">2023-11-06T21:09:05Z</dcterms:modified>
</cp:coreProperties>
</file>